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01.05.2014" sheetId="1" r:id="rId1"/>
  </sheets>
  <definedNames>
    <definedName name="Excel_BuiltIn__FilterDatabase_1">'01.05.2014'!$A$11:$J$11</definedName>
    <definedName name="_xlnm.Print_Titles" localSheetId="0">'01.05.2014'!$7:$11</definedName>
    <definedName name="_xlnm.Print_Area" localSheetId="0">'01.05.2014'!$A$1:$N$218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<sst xmlns="http://schemas.openxmlformats.org/spreadsheetml/2006/main" count="592" uniqueCount="272">
  <si>
    <t>ИТОГО</t>
  </si>
  <si>
    <t>ВСЕГО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</si>
  <si>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</si>
  <si>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</si>
  <si>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п.1</t>
  </si>
  <si>
    <t>осуществление мер по противодействию коррупции в границах поселения</t>
  </si>
  <si>
    <t xml:space="preserve">оказание поддержки социально ориентированным неккомерческим организациям в пределах полномочий , установленных статьями 31.1 и 31.3 федерального закона от 12 января 1996 года № 7-ФЗ "О неккомерческих организациях" </t>
  </si>
  <si>
    <t>осуществление мероприятий по обеспечению безопасности людей на водных объектах, охране их жизни и здоровья</t>
  </si>
  <si>
    <t>гл.2 ст.8 п.22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</si>
  <si>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</si>
  <si>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</si>
  <si>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1)25.03.2016, не установлен;</t>
  </si>
  <si>
    <t>850</t>
  </si>
  <si>
    <t>гл.2 ст.8 п.1</t>
  </si>
  <si>
    <t>01 04</t>
  </si>
  <si>
    <t xml:space="preserve">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</si>
  <si>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эффективности;</t>
  </si>
  <si>
    <t xml:space="preserve">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</si>
  <si>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7.04.00.0.000</t>
  </si>
  <si>
    <t>7.04.02.0.000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</si>
  <si>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</si>
  <si>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в бюджет муниципального района  в  случае  заключения  соглашения с органами местного самоуправления муниципального района,  в состав которого входит сельское  поселение, о передаче им осуществления части своих полномочий по решению вопросов местного значения, всего</t>
  </si>
  <si>
    <t>гл. 2 ст.8 п. 14</t>
  </si>
  <si>
    <t>гл.2 ст.8 п.18</t>
  </si>
  <si>
    <t>гл.2.ст.8 п.20</t>
  </si>
  <si>
    <t>гл.2 ст.8 п.24</t>
  </si>
  <si>
    <t>гл.2 ст.8 п.25</t>
  </si>
  <si>
    <t>гл.2 ст.8 п.27</t>
  </si>
  <si>
    <t xml:space="preserve"> гл.2 ст.8 п.5                                                            </t>
  </si>
  <si>
    <t>гл.2ст.11.п.3</t>
  </si>
  <si>
    <t>гл.2ст.11п.3</t>
  </si>
  <si>
    <t>гл.2 ст.8 п.8</t>
  </si>
  <si>
    <t>гл.2 ст.8 п.11</t>
  </si>
  <si>
    <t>гл.2 ст.8 п.12</t>
  </si>
  <si>
    <t>гл.2 ст.8 п.10</t>
  </si>
  <si>
    <t>п.2 под. 2.1</t>
  </si>
  <si>
    <t>гл.2 ст.8 п.4</t>
  </si>
  <si>
    <t>гл.2.ст.8.п.3</t>
  </si>
  <si>
    <t>гл.2 ст. 8 п.15</t>
  </si>
  <si>
    <t>гл.2 ст.8 п.23</t>
  </si>
  <si>
    <t xml:space="preserve"> гл.2 ст.10 п.1под.11</t>
  </si>
  <si>
    <t>гл.2.ст.10 п.1 под.14</t>
  </si>
  <si>
    <t>Устав Хоперского  сельского поселения Тихорецкого района, решение Совета Хоперского  сельского поселения Тихорецкого района от 25.03.2016 года № 95</t>
  </si>
  <si>
    <t>п.6 по 6.5</t>
  </si>
  <si>
    <t>гл.2 ст 8 п.6</t>
  </si>
  <si>
    <t>Правовое основание финансового обеспечения и расходования средств (нормативные правовые акты, договоры, соглашения)</t>
  </si>
  <si>
    <t>Коды расхода  по бюджетной классификации</t>
  </si>
  <si>
    <t>очередной финансовый  год</t>
  </si>
  <si>
    <t xml:space="preserve">наименование, номер, дата </t>
  </si>
  <si>
    <t>номер статьи, (подстатьи), пункта, (подпункта)</t>
  </si>
  <si>
    <t>дата вступления в силу  и срок  действия</t>
  </si>
  <si>
    <t>11</t>
  </si>
  <si>
    <t>12</t>
  </si>
  <si>
    <t>13</t>
  </si>
  <si>
    <t>14</t>
  </si>
  <si>
    <t>владение, пользование и распоряжение имуществом, находящимся в муниципальной собственности сельского поселения</t>
  </si>
  <si>
    <t>7.01.02.0.003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</si>
  <si>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</si>
  <si>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реализации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сельского поселения,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</si>
  <si>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</si>
  <si>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7.01.02.0.026</t>
  </si>
  <si>
    <t>7.02.00.0.017</t>
  </si>
  <si>
    <t>7.01.01.0.004</t>
  </si>
  <si>
    <t>7.01.01.0.000</t>
  </si>
  <si>
    <t>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</si>
  <si>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</si>
  <si>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</si>
  <si>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7.01.01.0.007</t>
  </si>
  <si>
    <t>7.01.01.0.011</t>
  </si>
  <si>
    <t>организация и осуществление мероприятий по работе с детьми и молодежью в сельском поселении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</si>
  <si>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</si>
  <si>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</si>
  <si>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</si>
  <si>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гл.2.ст.8.п.1</t>
  </si>
  <si>
    <t>01.01.2018-31.12.2020</t>
  </si>
  <si>
    <t>7.01.02.0.00</t>
  </si>
  <si>
    <t>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6 октября 2003 г. № 131-ФЗ «Об общих принципах организации местного самоуправления в Российской Федерации», всего</t>
  </si>
  <si>
    <t>Постановление администрации Хоперского  сельского поселения Тихорецкого района  "Об утверждении муниципальной программы Хоперского  сельского поселения Тихорецкого района "Развитие жилищно-коммунального хозяйства и дорожного хозяйства" на 2018-2020 годы от 25.08.2017  года № 70</t>
  </si>
  <si>
    <t>осуществление  первичного воинского учета на территориях, на которых отсутствуют структурные подразделения военных комиссариатов</t>
  </si>
  <si>
    <t>7.04.01.0.003</t>
  </si>
  <si>
    <t>7.04.01.0.000</t>
  </si>
  <si>
    <t xml:space="preserve">п.1                                           </t>
  </si>
  <si>
    <t>организация в границах сельского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</si>
  <si>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7.01.01.0.003</t>
  </si>
  <si>
    <t>7.03.00.0.000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</si>
  <si>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</si>
  <si>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 xml:space="preserve">гл.2.ст.9 п.2 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</si>
  <si>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</si>
  <si>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</si>
  <si>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</si>
  <si>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</si>
  <si>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7.01.01.0.017</t>
  </si>
  <si>
    <t>7.01.01.0.018</t>
  </si>
  <si>
    <t>7.01.02.0.001</t>
  </si>
  <si>
    <t>7.01.02.0.011</t>
  </si>
  <si>
    <t>7.01.02.0.013</t>
  </si>
  <si>
    <t>7.01.02.0.014</t>
  </si>
  <si>
    <t>7.01.02.0.016</t>
  </si>
  <si>
    <t>7.01.02.0.019</t>
  </si>
  <si>
    <t>7.01.02.0.021</t>
  </si>
  <si>
    <t>7.01.02.0.028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</si>
  <si>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</si>
  <si>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</si>
  <si>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7.02.00.0.001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</si>
  <si>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</si>
  <si>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7.02.00.0.002</t>
  </si>
  <si>
    <t>7.02.00.0.020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</si>
  <si>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</si>
  <si>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7.03.03.0.000</t>
  </si>
  <si>
    <t>7.03.03.0.001</t>
  </si>
  <si>
    <t>Предоставление доплаты за выслугу лет к трудовой пенсии муниципальным служащим за счет средств местного бюджета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</si>
  <si>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</si>
  <si>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7.04.02.0.039</t>
  </si>
  <si>
    <t>за счет субвенций, предоставленных из бюджета субъекта Российской Федерации, всего</t>
  </si>
  <si>
    <t>7.06.00.0.000</t>
  </si>
  <si>
    <t>по предоставлению иных межбюджетных трансфертов, всего</t>
  </si>
  <si>
    <t>7.06.02.0.000</t>
  </si>
  <si>
    <t>7.06.02.1.000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</si>
  <si>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</si>
  <si>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за счет субвенций, предоставленных  из федерального бюджета, всего</t>
  </si>
  <si>
    <t>7.04.03.0.000</t>
  </si>
  <si>
    <t>за счет собственных доходов и источников финансирования дефицита бюджета муниципального района, всего</t>
  </si>
  <si>
    <t>7.04.03.0.001</t>
  </si>
  <si>
    <t>осуществление первичного воинского учета на территориях, на которых отсутствуют структурнве подразделения воинских комиссариатов</t>
  </si>
  <si>
    <t>Код главного распорядителя бюджетных средств</t>
  </si>
  <si>
    <t>Код расходного обязательства</t>
  </si>
  <si>
    <t>Наименование расходного обязательства</t>
  </si>
  <si>
    <t>Рз</t>
  </si>
  <si>
    <t>Пр</t>
  </si>
  <si>
    <t>КЦСР</t>
  </si>
  <si>
    <t>КВР</t>
  </si>
  <si>
    <t>текущий финансовый  год (план)</t>
  </si>
  <si>
    <t>первый год планового периода</t>
  </si>
  <si>
    <t>второй год планового периода</t>
  </si>
  <si>
    <t>Раздел 1.</t>
  </si>
  <si>
    <t>01</t>
  </si>
  <si>
    <t>800</t>
  </si>
  <si>
    <t>200</t>
  </si>
  <si>
    <t>03</t>
  </si>
  <si>
    <t>10</t>
  </si>
  <si>
    <t>08</t>
  </si>
  <si>
    <t>2810600590</t>
  </si>
  <si>
    <t>100</t>
  </si>
  <si>
    <t>2810611390</t>
  </si>
  <si>
    <t>04</t>
  </si>
  <si>
    <t>02</t>
  </si>
  <si>
    <t>05</t>
  </si>
  <si>
    <t>2620110040</t>
  </si>
  <si>
    <t>07</t>
  </si>
  <si>
    <t>2610110130</t>
  </si>
  <si>
    <t>09</t>
  </si>
  <si>
    <t>2810200590</t>
  </si>
  <si>
    <t>2810211390</t>
  </si>
  <si>
    <t>2810510220</t>
  </si>
  <si>
    <t>2620110070</t>
  </si>
  <si>
    <t>600</t>
  </si>
  <si>
    <t>5010000190</t>
  </si>
  <si>
    <t>5210000190</t>
  </si>
  <si>
    <t>2420166080</t>
  </si>
  <si>
    <t>2640166380</t>
  </si>
  <si>
    <t>Раздел 2.</t>
  </si>
  <si>
    <t>Раздел 3.</t>
  </si>
  <si>
    <t>300</t>
  </si>
  <si>
    <t>Раздел 4.</t>
  </si>
  <si>
    <t>Объем бюджетных ассигнований. (тыс.рублей)</t>
  </si>
  <si>
    <t>5250051180</t>
  </si>
  <si>
    <t>5260060190</t>
  </si>
  <si>
    <t>5250081180</t>
  </si>
  <si>
    <t>500</t>
  </si>
  <si>
    <t>5210020040</t>
  </si>
  <si>
    <t>06</t>
  </si>
  <si>
    <t>5420020020</t>
  </si>
  <si>
    <t>5210020130</t>
  </si>
  <si>
    <t>гл.2ст.8 п.1, п.4</t>
  </si>
  <si>
    <t>2610120080</t>
  </si>
  <si>
    <t>Раздел 6.</t>
  </si>
  <si>
    <t>1)24.03.2016,не установлен;</t>
  </si>
  <si>
    <t>Устав Юго-Северного  сельского поселения Тихорецкого района, решение Совета Юго-Северного  сельского поселения Тихорецкого района от 24.03.2016 года № 68</t>
  </si>
  <si>
    <t>992 Юго-Северное сельское поселение</t>
  </si>
  <si>
    <t>Глава Юго-Северного сельского поселения Тихорецкого района</t>
  </si>
  <si>
    <t>Устав Юго-Северного сельского поселения Тихорецкого района, решение Совета Юго-Северного  сельского поселения Тихорецкого района от 24.03.2016 года № 68</t>
  </si>
  <si>
    <t>1)24.03.2016, не установлен;</t>
  </si>
  <si>
    <t>Устав МКУК "ЦКС Юго-Северногоо СПТР", постановление администрации Юго-Северного  сельского поселения Тихорецкого района от 16.11.2016 года № 184</t>
  </si>
  <si>
    <t>п.3</t>
  </si>
  <si>
    <t>Устав Юго-Северного  сельского поселения Тихорецкого района, решение Совета Юго-Северного  сельского поселения Тихорецкого района от 25.03.2016 года № 68</t>
  </si>
  <si>
    <t>496,5</t>
  </si>
  <si>
    <t xml:space="preserve"> 25.08.2008г, не установлен</t>
  </si>
  <si>
    <t>Решение Совета Юго-Северного  сельского поселения Тихорецкого района "Об утверждении Положения о пенсии за выслугу лет отдельным категориям работников Юго-Северного сельского поселения Тихорецкого района, лицам замещающим муниципальные должности, должности муниципальные службы в Юго-Северном сельском поселении Тихорецкого района" от 25.08.2008 г № 158</t>
  </si>
  <si>
    <t>24.03.2016, не установлен;</t>
  </si>
  <si>
    <t>Соглашение о передаче полномочий в муниципальный район по согласованию применения закрытых способ определения поставщиков (подрядчиков, исполнителей), возможности заключения контракта с единственным поставщиком (подрядчиком, исполнителем)  от 09.01.2018 г № б/н</t>
  </si>
  <si>
    <t>п.4 пп.4.1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</si>
  <si>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</si>
  <si>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</si>
  <si>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Постановление администрации Юго-Северного  сельского поселения Тихорецкого района "Об утверждении Положения о порядке использования бюджетных ассигнований резервного фонда администрации Юго-Северного  сельского поселения Тихорецкого района" от 14.10.2019 г № 74</t>
  </si>
  <si>
    <t>02.04.2019-31.12.2021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</si>
  <si>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"«Казачество» на 2019-2021 годы годы от 01.04.2019 года № 27</t>
  </si>
  <si>
    <t>Решение Совета Юго-Северного сельского поселения Тихорецкого района "Об утверждении Положения о бюджетном процессе в Юго-Северном сельском поселении Тихорецкого района" от 31.10.2019 года № 6</t>
  </si>
  <si>
    <t>01.11.2019 , не установлен;</t>
  </si>
  <si>
    <t>01.01.2018-31.12.2022</t>
  </si>
  <si>
    <t>31.10.2019</t>
  </si>
  <si>
    <t>Положение о бюджетном процессе в Юго-Северном сельском поселении Тихорецкого района, решение Совета Юго-Северного  сельского поселения Тихорецкого района от 31.10.2019 года № 6</t>
  </si>
  <si>
    <t>5290010390</t>
  </si>
  <si>
    <t>Реестр расходных обязательств к проекту бюджета Юго-Северного сельского поселения Тихорецкого района   на  2021 год (2022-2023гг)</t>
  </si>
  <si>
    <t>2320110090</t>
  </si>
  <si>
    <t>3010110230</t>
  </si>
  <si>
    <t>2510110150</t>
  </si>
  <si>
    <t>2710110470</t>
  </si>
  <si>
    <t>2370110410</t>
  </si>
  <si>
    <t>2210110140</t>
  </si>
  <si>
    <t>2640110380</t>
  </si>
  <si>
    <t>2630110420</t>
  </si>
  <si>
    <t>26301S2440</t>
  </si>
  <si>
    <t>2120110500</t>
  </si>
  <si>
    <t>2110110550</t>
  </si>
  <si>
    <t>2350110770</t>
  </si>
  <si>
    <t>2130110490</t>
  </si>
  <si>
    <t>2140110350</t>
  </si>
  <si>
    <t>5290010510</t>
  </si>
  <si>
    <t>2410110750</t>
  </si>
  <si>
    <t>50</t>
  </si>
  <si>
    <t>Соглашение о передаче полномочий по решению вопроса местного значения поселения- организация в границах поселения водоснабжения населения,  водоотведения  от 21.02.2020 № 5</t>
  </si>
  <si>
    <t>Соглашение об осуществлении органами местного самоуправления  муниципального образования Тихорецкий район полномочий по открытию и ведению лицевых счетов участников бюджетного процесса от 06.03.2020№ 13</t>
  </si>
  <si>
    <t>Соглашение о передаче полномочий в муниципальный район по осуществлению внешнего муниципального финансового контроля  от 28.02.2020 № 12</t>
  </si>
  <si>
    <t>01.01.2020-31.12.2020</t>
  </si>
  <si>
    <t>субсидии краевому бюджетьу из местного бюджета для формирования регионального фонда финансовой поддержки поселений</t>
  </si>
  <si>
    <t>9990011140</t>
  </si>
  <si>
    <t xml:space="preserve"> гл.2 ст.8 п.25</t>
  </si>
  <si>
    <t>01.01.2021-31.12.2023</t>
  </si>
  <si>
    <t>2360110260</t>
  </si>
  <si>
    <t>2310110580</t>
  </si>
  <si>
    <t xml:space="preserve">обеспечение первичных мер пожарной безопасности в границах населенных пунктов сельского поселения защита населения и территории от чрезвычайных ситуаций природного и техногенного характера, пожарная безопасность 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</si>
  <si>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культуры" на 2021-2023 годы от 31.08.2020 года № 74</t>
  </si>
  <si>
    <t>01.01.2018-31.12.2020                                  01.01.2021-31.12.2023</t>
  </si>
  <si>
    <t xml:space="preserve">            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2021-2023 годы от 31.08.2020  года № 72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</si>
  <si>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гражданского общества" на 2021-2023 годы "от 31.08.2020 года № 69</t>
  </si>
  <si>
    <t xml:space="preserve"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2021-2023 годы от 31.08.2020  года № 72  </t>
  </si>
  <si>
    <t>постановление администрации Юго-Северного сельского поселения Тихорецкого района  "Об утверждении муниципальной программы Юго-Северного  сельского поселения Тихорецкого района "Развитие гражданского общества" на 2021-2023 годы "от 31.08.2020 года № 69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</si>
  <si>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безопасности населения" на 2021-2023 годы от 31.08.2020 года № 70</t>
  </si>
  <si>
    <t xml:space="preserve"> 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гражданского общества" на 2021-2023 годы "от 31.08.2020 года № 69</t>
  </si>
  <si>
    <t xml:space="preserve"> 01.01.2021-31.12.2023</t>
  </si>
  <si>
    <t xml:space="preserve"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культуры" на 2021-2023 годы от 31.08.2020 года № 74      </t>
  </si>
  <si>
    <t xml:space="preserve"> 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"Информационное общество" на 2021-2023 годы от 31.08.2020 года    № 71</t>
  </si>
  <si>
    <t>01.01.2021-     31.12.2023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</si>
  <si>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"Информационное общество" на 2021-2023 годы от 31.08.2020 года    № 71</t>
  </si>
  <si>
    <t>С.Ю. Карпунин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</si>
  <si>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2021-2023 годы от 31.08.2020  года № 72</t>
  </si>
  <si>
    <t xml:space="preserve"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безопасности населения" на 2021-2023 годы от 312.08.2020 года № 70 </t>
  </si>
  <si>
    <t xml:space="preserve">            </t>
  </si>
  <si>
    <t>Постановление администрации Юго-Северного  сельского поселения Тихорецкого района  "Об утверждении муниципальной  программы Юго-Северного  сельского поселения Тихорецкого района поддержки и развития субъектов малого и среднего предпринимательства на 2021-2023 годы от 31.08.2020 года № 76</t>
  </si>
  <si>
    <t xml:space="preserve"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2021-2023 годы от 31.08.2020  года № 72    </t>
  </si>
  <si>
    <t xml:space="preserve">01.01.2021-31.12.2023       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</si>
  <si>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безопасности населения" на 2021-2023 годы от 312.08.2020 года № 70</t>
  </si>
  <si>
    <t xml:space="preserve">01.01.2021-31.12.2023 </t>
  </si>
  <si>
    <t xml:space="preserve"> </t>
  </si>
  <si>
    <t>Постановление администрации Юго-Северного сельского поселения Тихорецкого района  "Об утверждении муниципальной программы Юго-Северного  сельского поселения Тихорецкого района "Развитие физической  культуры и спорта " на 2021-2023 годы от 31.08.2020 года № 75</t>
  </si>
  <si>
    <t xml:space="preserve">           </t>
  </si>
  <si>
    <t>Постановление администрации Юго-Северного сельского поселения Тихорецкого района  "Об утверждении муниципальной программы Юго-Северного сельского поселения Тихорецкого района "Молодежь Юго-Северного сельского поселения Тихорецкого района " на 2021-2023 годы от 31.08.2020 года № 73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</si>
  <si>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"«Казачество» на 2022-2024 годы годы от 31.08.2021 года № 47</t>
  </si>
  <si>
    <t>социальной, транспортной, инженерной инфраструктур Юго-Северного сельского поселения Тихорецкого района на 2019 - 2021 годы</t>
  </si>
  <si>
    <t>2620110050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</si>
  <si>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доступности маломобильных граждан к объектам от 01.04.2019  года №28</t>
  </si>
  <si>
    <t>Решение сессии МО об утверждении структуры администрации Юго-Северного сельского поселения Тихорецкого района от 11.12.2009 г. №12</t>
  </si>
  <si>
    <t>гл.2.ст.8</t>
  </si>
  <si>
    <t xml:space="preserve">11.12.2009 </t>
  </si>
  <si>
    <t>2620110060</t>
  </si>
  <si>
    <t>244</t>
  </si>
  <si>
    <t>5270010230</t>
  </si>
  <si>
    <t>3900,0</t>
  </si>
  <si>
    <t>500,0</t>
  </si>
  <si>
    <t>Исполнитель:О.А. Лопатина тел. 43-8-00</t>
  </si>
  <si>
    <t>5230010790</t>
  </si>
  <si>
    <t>2110111210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</si>
</sst>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;[Red]0.0"/>
    <numFmt numFmtId="181" formatCode="0\.00\.00\.0\.000"/>
    <numFmt numFmtId="182" formatCode="0.000"/>
    <numFmt numFmtId="183" formatCode="0.000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181" fontId="8" fillId="0" borderId="11" xfId="53" applyNumberFormat="1" applyFont="1" applyFill="1" applyBorder="1" applyAlignment="1" applyProtection="1">
      <alignment horizontal="left" vertical="top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horizontal="left" vertical="top" wrapText="1"/>
      <protection hidden="1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4" xfId="0" applyFont="1" applyFill="1" applyBorder="1" applyAlignment="1">
      <alignment vertical="top" wrapText="1"/>
    </xf>
    <xf numFmtId="14" fontId="7" fillId="33" borderId="14" xfId="0" applyNumberFormat="1" applyFont="1" applyFill="1" applyBorder="1" applyAlignment="1">
      <alignment vertical="top" wrapText="1"/>
    </xf>
    <xf numFmtId="49" fontId="8" fillId="33" borderId="14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181" fontId="8" fillId="0" borderId="12" xfId="53" applyNumberFormat="1" applyFont="1" applyFill="1" applyBorder="1" applyAlignment="1" applyProtection="1">
      <alignment horizontal="left" vertical="top"/>
      <protection hidden="1"/>
    </xf>
    <xf numFmtId="14" fontId="7" fillId="33" borderId="14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14" fontId="7" fillId="33" borderId="10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8" fillId="33" borderId="13" xfId="0" applyNumberFormat="1" applyFont="1" applyFill="1" applyBorder="1" applyAlignment="1">
      <alignment horizontal="left" vertical="top"/>
    </xf>
    <xf numFmtId="49" fontId="7" fillId="33" borderId="16" xfId="0" applyNumberFormat="1" applyFont="1" applyFill="1" applyBorder="1" applyAlignment="1">
      <alignment horizontal="left" vertical="top"/>
    </xf>
    <xf numFmtId="49" fontId="8" fillId="33" borderId="19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/>
    </xf>
    <xf numFmtId="49" fontId="8" fillId="33" borderId="21" xfId="0" applyNumberFormat="1" applyFont="1" applyFill="1" applyBorder="1" applyAlignment="1">
      <alignment horizontal="left" vertical="top"/>
    </xf>
    <xf numFmtId="14" fontId="7" fillId="33" borderId="15" xfId="0" applyNumberFormat="1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top"/>
    </xf>
    <xf numFmtId="0" fontId="7" fillId="33" borderId="23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left" vertical="top"/>
    </xf>
    <xf numFmtId="49" fontId="7" fillId="33" borderId="19" xfId="0" applyNumberFormat="1" applyFont="1" applyFill="1" applyBorder="1" applyAlignment="1">
      <alignment horizontal="left" vertical="top" wrapText="1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49" fontId="7" fillId="33" borderId="23" xfId="0" applyNumberFormat="1" applyFont="1" applyFill="1" applyBorder="1" applyAlignment="1">
      <alignment horizontal="left" vertical="top" wrapText="1"/>
    </xf>
    <xf numFmtId="14" fontId="7" fillId="33" borderId="15" xfId="0" applyNumberFormat="1" applyFont="1" applyFill="1" applyBorder="1" applyAlignment="1">
      <alignment horizontal="center" vertical="top" wrapText="1"/>
    </xf>
    <xf numFmtId="14" fontId="7" fillId="33" borderId="28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horizontal="left" vertical="top"/>
    </xf>
    <xf numFmtId="2" fontId="8" fillId="33" borderId="13" xfId="0" applyNumberFormat="1" applyFont="1" applyFill="1" applyBorder="1" applyAlignment="1">
      <alignment horizontal="left" vertical="top"/>
    </xf>
    <xf numFmtId="2" fontId="8" fillId="33" borderId="14" xfId="0" applyNumberFormat="1" applyFont="1" applyFill="1" applyBorder="1" applyAlignment="1">
      <alignment horizontal="left" vertical="top"/>
    </xf>
    <xf numFmtId="2" fontId="8" fillId="33" borderId="15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left" vertical="top" wrapText="1"/>
    </xf>
    <xf numFmtId="2" fontId="8" fillId="33" borderId="18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center" vertical="top" wrapText="1"/>
    </xf>
    <xf numFmtId="14" fontId="7" fillId="33" borderId="14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49" fontId="7" fillId="33" borderId="27" xfId="0" applyNumberFormat="1" applyFont="1" applyFill="1" applyBorder="1" applyAlignment="1">
      <alignment horizontal="left" vertical="top"/>
    </xf>
    <xf numFmtId="0" fontId="8" fillId="33" borderId="31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32" xfId="0" applyNumberFormat="1" applyFont="1" applyFill="1" applyBorder="1" applyAlignment="1">
      <alignment horizontal="left" vertical="top" wrapText="1"/>
    </xf>
    <xf numFmtId="49" fontId="8" fillId="33" borderId="33" xfId="0" applyNumberFormat="1" applyFont="1" applyFill="1" applyBorder="1" applyAlignment="1">
      <alignment horizontal="left" vertical="top"/>
    </xf>
    <xf numFmtId="0" fontId="8" fillId="0" borderId="34" xfId="53" applyNumberFormat="1" applyFont="1" applyFill="1" applyBorder="1" applyAlignment="1" applyProtection="1">
      <alignment horizontal="left" vertical="top" wrapText="1"/>
      <protection hidden="1"/>
    </xf>
    <xf numFmtId="0" fontId="7" fillId="33" borderId="33" xfId="0" applyNumberFormat="1" applyFont="1" applyFill="1" applyBorder="1" applyAlignment="1">
      <alignment horizontal="left" vertical="top" wrapText="1"/>
    </xf>
    <xf numFmtId="0" fontId="7" fillId="33" borderId="35" xfId="0" applyNumberFormat="1" applyFont="1" applyFill="1" applyBorder="1" applyAlignment="1">
      <alignment horizontal="left" vertical="top" wrapText="1"/>
    </xf>
    <xf numFmtId="0" fontId="8" fillId="33" borderId="35" xfId="0" applyNumberFormat="1" applyFont="1" applyFill="1" applyBorder="1" applyAlignment="1">
      <alignment horizontal="left" vertical="top" wrapText="1"/>
    </xf>
    <xf numFmtId="49" fontId="7" fillId="33" borderId="32" xfId="0" applyNumberFormat="1" applyFont="1" applyFill="1" applyBorder="1" applyAlignment="1">
      <alignment horizontal="left" vertical="top"/>
    </xf>
    <xf numFmtId="0" fontId="8" fillId="0" borderId="18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0" applyNumberFormat="1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0" fontId="7" fillId="0" borderId="18" xfId="53" applyNumberFormat="1" applyFont="1" applyFill="1" applyBorder="1" applyAlignment="1" applyProtection="1">
      <alignment horizontal="left" vertical="top" wrapText="1"/>
      <protection hidden="1"/>
    </xf>
    <xf numFmtId="0" fontId="7" fillId="33" borderId="22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7" fillId="0" borderId="18" xfId="0" applyFont="1" applyBorder="1" applyAlignment="1">
      <alignment/>
    </xf>
    <xf numFmtId="0" fontId="7" fillId="0" borderId="36" xfId="0" applyFont="1" applyBorder="1" applyAlignment="1">
      <alignment/>
    </xf>
    <xf numFmtId="0" fontId="7" fillId="33" borderId="23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left" vertical="top"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/>
    </xf>
    <xf numFmtId="0" fontId="7" fillId="0" borderId="18" xfId="0" applyFont="1" applyBorder="1" applyAlignment="1">
      <alignment vertical="top"/>
    </xf>
    <xf numFmtId="14" fontId="7" fillId="33" borderId="10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8" fillId="0" borderId="37" xfId="53" applyNumberFormat="1" applyFont="1" applyFill="1" applyBorder="1" applyAlignment="1" applyProtection="1">
      <alignment horizontal="left" vertical="top" wrapText="1"/>
      <protection hidden="1"/>
    </xf>
    <xf numFmtId="14" fontId="8" fillId="33" borderId="15" xfId="0" applyNumberFormat="1" applyFont="1" applyFill="1" applyBorder="1" applyAlignment="1">
      <alignment horizontal="left" vertical="top" wrapText="1"/>
    </xf>
    <xf numFmtId="0" fontId="7" fillId="33" borderId="22" xfId="0" applyNumberFormat="1" applyFont="1" applyFill="1" applyBorder="1" applyAlignment="1">
      <alignment horizontal="left" vertical="top" wrapText="1"/>
    </xf>
    <xf numFmtId="49" fontId="7" fillId="33" borderId="31" xfId="0" applyNumberFormat="1" applyFont="1" applyFill="1" applyBorder="1" applyAlignment="1">
      <alignment horizontal="left" vertical="top"/>
    </xf>
    <xf numFmtId="49" fontId="7" fillId="33" borderId="23" xfId="0" applyNumberFormat="1" applyFont="1" applyFill="1" applyBorder="1" applyAlignment="1">
      <alignment horizontal="left" vertical="top"/>
    </xf>
    <xf numFmtId="49" fontId="7" fillId="33" borderId="38" xfId="0" applyNumberFormat="1" applyFont="1" applyFill="1" applyBorder="1" applyAlignment="1">
      <alignment horizontal="left" vertical="top"/>
    </xf>
    <xf numFmtId="49" fontId="7" fillId="33" borderId="39" xfId="0" applyNumberFormat="1" applyFont="1" applyFill="1" applyBorder="1" applyAlignment="1">
      <alignment horizontal="left" vertical="top"/>
    </xf>
    <xf numFmtId="49" fontId="7" fillId="33" borderId="21" xfId="0" applyNumberFormat="1" applyFont="1" applyFill="1" applyBorder="1" applyAlignment="1">
      <alignment horizontal="left" vertical="top"/>
    </xf>
    <xf numFmtId="0" fontId="7" fillId="33" borderId="4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49" fontId="7" fillId="33" borderId="41" xfId="0" applyNumberFormat="1" applyFont="1" applyFill="1" applyBorder="1" applyAlignment="1">
      <alignment horizontal="left" vertical="top"/>
    </xf>
    <xf numFmtId="0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8" fillId="33" borderId="43" xfId="0" applyNumberFormat="1" applyFont="1" applyFill="1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49" fontId="7" fillId="33" borderId="45" xfId="0" applyNumberFormat="1" applyFont="1" applyFill="1" applyBorder="1" applyAlignment="1">
      <alignment horizontal="left" vertical="top"/>
    </xf>
    <xf numFmtId="49" fontId="7" fillId="33" borderId="42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left" vertical="top"/>
    </xf>
    <xf numFmtId="181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8" xfId="0" applyNumberFormat="1" applyFont="1" applyBorder="1" applyAlignment="1">
      <alignment horizontal="left" vertical="top"/>
    </xf>
    <xf numFmtId="49" fontId="7" fillId="0" borderId="46" xfId="0" applyNumberFormat="1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2" fontId="6" fillId="0" borderId="0" xfId="0" applyNumberFormat="1" applyFont="1" applyAlignment="1">
      <alignment/>
    </xf>
    <xf numFmtId="2" fontId="7" fillId="0" borderId="1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33" borderId="15" xfId="0" applyNumberFormat="1" applyFont="1" applyFill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left" vertical="top"/>
    </xf>
    <xf numFmtId="14" fontId="7" fillId="33" borderId="15" xfId="0" applyNumberFormat="1" applyFont="1" applyFill="1" applyBorder="1" applyAlignment="1">
      <alignment horizontal="left" vertical="top" wrapText="1"/>
    </xf>
    <xf numFmtId="2" fontId="50" fillId="33" borderId="10" xfId="0" applyNumberFormat="1" applyFont="1" applyFill="1" applyBorder="1" applyAlignment="1">
      <alignment horizontal="left" vertical="top"/>
    </xf>
    <xf numFmtId="49" fontId="7" fillId="34" borderId="14" xfId="0" applyNumberFormat="1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left" vertical="top" wrapText="1"/>
    </xf>
    <xf numFmtId="49" fontId="7" fillId="34" borderId="40" xfId="0" applyNumberFormat="1" applyFont="1" applyFill="1" applyBorder="1" applyAlignment="1">
      <alignment horizontal="left" vertical="top"/>
    </xf>
    <xf numFmtId="49" fontId="7" fillId="34" borderId="19" xfId="0" applyNumberFormat="1" applyFont="1" applyFill="1" applyBorder="1" applyAlignment="1">
      <alignment horizontal="left" vertical="top"/>
    </xf>
    <xf numFmtId="49" fontId="7" fillId="34" borderId="19" xfId="0" applyNumberFormat="1" applyFont="1" applyFill="1" applyBorder="1" applyAlignment="1">
      <alignment horizontal="left" vertical="top" wrapText="1"/>
    </xf>
    <xf numFmtId="0" fontId="0" fillId="35" borderId="33" xfId="0" applyFill="1" applyBorder="1" applyAlignment="1">
      <alignment horizontal="left" vertical="top"/>
    </xf>
    <xf numFmtId="0" fontId="7" fillId="34" borderId="14" xfId="0" applyNumberFormat="1" applyFont="1" applyFill="1" applyBorder="1" applyAlignment="1">
      <alignment horizontal="left" vertical="top" wrapText="1"/>
    </xf>
    <xf numFmtId="14" fontId="7" fillId="34" borderId="14" xfId="0" applyNumberFormat="1" applyFont="1" applyFill="1" applyBorder="1" applyAlignment="1">
      <alignment horizontal="left" vertical="top" wrapText="1"/>
    </xf>
    <xf numFmtId="49" fontId="7" fillId="34" borderId="22" xfId="0" applyNumberFormat="1" applyFont="1" applyFill="1" applyBorder="1" applyAlignment="1">
      <alignment horizontal="left" vertical="top"/>
    </xf>
    <xf numFmtId="0" fontId="9" fillId="34" borderId="26" xfId="0" applyNumberFormat="1" applyFont="1" applyFill="1" applyBorder="1" applyAlignment="1">
      <alignment horizontal="left" vertical="top" wrapText="1"/>
    </xf>
    <xf numFmtId="0" fontId="9" fillId="34" borderId="33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/>
    </xf>
    <xf numFmtId="0" fontId="0" fillId="0" borderId="24" xfId="0" applyBorder="1" applyAlignment="1">
      <alignment vertical="top"/>
    </xf>
    <xf numFmtId="2" fontId="7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33" borderId="14" xfId="0" applyNumberFormat="1" applyFont="1" applyFill="1" applyBorder="1" applyAlignment="1">
      <alignment horizontal="left" vertical="top"/>
    </xf>
    <xf numFmtId="2" fontId="8" fillId="33" borderId="16" xfId="0" applyNumberFormat="1" applyFont="1" applyFill="1" applyBorder="1" applyAlignment="1">
      <alignment horizontal="left" vertical="top"/>
    </xf>
    <xf numFmtId="2" fontId="51" fillId="33" borderId="10" xfId="0" applyNumberFormat="1" applyFont="1" applyFill="1" applyBorder="1" applyAlignment="1">
      <alignment horizontal="left" vertical="top"/>
    </xf>
    <xf numFmtId="2" fontId="7" fillId="0" borderId="26" xfId="0" applyNumberFormat="1" applyFont="1" applyBorder="1" applyAlignment="1">
      <alignment horizontal="left" vertical="top"/>
    </xf>
    <xf numFmtId="2" fontId="7" fillId="0" borderId="33" xfId="0" applyNumberFormat="1" applyFon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2" fontId="8" fillId="34" borderId="10" xfId="0" applyNumberFormat="1" applyFont="1" applyFill="1" applyBorder="1" applyAlignment="1">
      <alignment horizontal="left" vertical="top"/>
    </xf>
    <xf numFmtId="2" fontId="8" fillId="0" borderId="30" xfId="0" applyNumberFormat="1" applyFont="1" applyBorder="1" applyAlignment="1">
      <alignment horizontal="left" vertical="top"/>
    </xf>
    <xf numFmtId="2" fontId="7" fillId="33" borderId="18" xfId="0" applyNumberFormat="1" applyFont="1" applyFill="1" applyBorder="1" applyAlignment="1">
      <alignment horizontal="left" vertical="top"/>
    </xf>
    <xf numFmtId="2" fontId="7" fillId="33" borderId="32" xfId="0" applyNumberFormat="1" applyFont="1" applyFill="1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7" fillId="33" borderId="48" xfId="0" applyNumberFormat="1" applyFont="1" applyFill="1" applyBorder="1" applyAlignment="1">
      <alignment horizontal="left" vertical="top"/>
    </xf>
    <xf numFmtId="49" fontId="7" fillId="33" borderId="49" xfId="0" applyNumberFormat="1" applyFont="1" applyFill="1" applyBorder="1" applyAlignment="1">
      <alignment horizontal="center" vertical="top" wrapText="1"/>
    </xf>
    <xf numFmtId="2" fontId="8" fillId="36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top"/>
    </xf>
    <xf numFmtId="2" fontId="7" fillId="0" borderId="14" xfId="0" applyNumberFormat="1" applyFont="1" applyFill="1" applyBorder="1" applyAlignment="1">
      <alignment horizontal="left" vertical="top"/>
    </xf>
    <xf numFmtId="2" fontId="7" fillId="0" borderId="36" xfId="0" applyNumberFormat="1" applyFont="1" applyFill="1" applyBorder="1" applyAlignment="1">
      <alignment horizontal="left" vertical="top"/>
    </xf>
    <xf numFmtId="2" fontId="0" fillId="0" borderId="16" xfId="0" applyNumberFormat="1" applyFont="1" applyFill="1" applyBorder="1" applyAlignment="1">
      <alignment horizontal="left" vertical="top"/>
    </xf>
    <xf numFmtId="2" fontId="7" fillId="0" borderId="29" xfId="0" applyNumberFormat="1" applyFont="1" applyFill="1" applyBorder="1" applyAlignment="1">
      <alignment horizontal="left" vertical="top"/>
    </xf>
    <xf numFmtId="2" fontId="0" fillId="0" borderId="13" xfId="0" applyNumberFormat="1" applyFont="1" applyFill="1" applyBorder="1" applyAlignment="1">
      <alignment horizontal="left" vertical="top"/>
    </xf>
    <xf numFmtId="2" fontId="8" fillId="0" borderId="14" xfId="0" applyNumberFormat="1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49" fontId="7" fillId="33" borderId="14" xfId="0" applyNumberFormat="1" applyFont="1" applyFill="1" applyBorder="1" applyAlignment="1">
      <alignment vertical="top"/>
    </xf>
    <xf numFmtId="14" fontId="7" fillId="33" borderId="32" xfId="0" applyNumberFormat="1" applyFont="1" applyFill="1" applyBorder="1" applyAlignment="1">
      <alignment vertical="top" wrapText="1"/>
    </xf>
    <xf numFmtId="2" fontId="50" fillId="33" borderId="13" xfId="0" applyNumberFormat="1" applyFont="1" applyFill="1" applyBorder="1" applyAlignment="1">
      <alignment horizontal="left"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horizontal="left" vertical="top"/>
    </xf>
    <xf numFmtId="49" fontId="7" fillId="36" borderId="17" xfId="0" applyNumberFormat="1" applyFont="1" applyFill="1" applyBorder="1" applyAlignment="1">
      <alignment horizontal="center" vertical="top" wrapText="1"/>
    </xf>
    <xf numFmtId="49" fontId="7" fillId="36" borderId="15" xfId="0" applyNumberFormat="1" applyFont="1" applyFill="1" applyBorder="1" applyAlignment="1">
      <alignment horizontal="left" vertical="top"/>
    </xf>
    <xf numFmtId="49" fontId="7" fillId="36" borderId="19" xfId="0" applyNumberFormat="1" applyFont="1" applyFill="1" applyBorder="1" applyAlignment="1">
      <alignment horizontal="left" vertical="top"/>
    </xf>
    <xf numFmtId="49" fontId="7" fillId="36" borderId="19" xfId="0" applyNumberFormat="1" applyFont="1" applyFill="1" applyBorder="1" applyAlignment="1">
      <alignment horizontal="left" vertical="top" wrapText="1"/>
    </xf>
    <xf numFmtId="0" fontId="7" fillId="37" borderId="50" xfId="0" applyFont="1" applyFill="1" applyBorder="1" applyAlignment="1">
      <alignment vertical="top"/>
    </xf>
    <xf numFmtId="14" fontId="7" fillId="36" borderId="14" xfId="0" applyNumberFormat="1" applyFont="1" applyFill="1" applyBorder="1" applyAlignment="1">
      <alignment horizontal="left" vertical="top" wrapText="1"/>
    </xf>
    <xf numFmtId="49" fontId="7" fillId="36" borderId="41" xfId="0" applyNumberFormat="1" applyFon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7" fillId="33" borderId="22" xfId="0" applyNumberFormat="1" applyFont="1" applyFill="1" applyBorder="1" applyAlignment="1">
      <alignment vertical="top" wrapText="1"/>
    </xf>
    <xf numFmtId="0" fontId="7" fillId="36" borderId="14" xfId="0" applyNumberFormat="1" applyFont="1" applyFill="1" applyBorder="1" applyAlignment="1">
      <alignment horizontal="left" vertical="top"/>
    </xf>
    <xf numFmtId="0" fontId="0" fillId="0" borderId="13" xfId="0" applyNumberFormat="1" applyBorder="1" applyAlignment="1">
      <alignment horizontal="center" vertical="center" wrapText="1"/>
    </xf>
    <xf numFmtId="0" fontId="0" fillId="37" borderId="16" xfId="0" applyNumberFormat="1" applyFill="1" applyBorder="1" applyAlignment="1">
      <alignment horizontal="center" vertical="center" wrapText="1"/>
    </xf>
    <xf numFmtId="0" fontId="0" fillId="37" borderId="16" xfId="0" applyNumberFormat="1" applyFill="1" applyBorder="1" applyAlignment="1">
      <alignment horizontal="left" vertical="top"/>
    </xf>
    <xf numFmtId="0" fontId="7" fillId="36" borderId="16" xfId="0" applyNumberFormat="1" applyFont="1" applyFill="1" applyBorder="1" applyAlignment="1">
      <alignment horizontal="left" vertical="top" wrapText="1"/>
    </xf>
    <xf numFmtId="0" fontId="0" fillId="37" borderId="16" xfId="0" applyNumberForma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left" vertical="top"/>
    </xf>
    <xf numFmtId="0" fontId="7" fillId="33" borderId="51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vertical="top" wrapText="1"/>
    </xf>
    <xf numFmtId="0" fontId="7" fillId="36" borderId="14" xfId="0" applyNumberFormat="1" applyFont="1" applyFill="1" applyBorder="1" applyAlignment="1">
      <alignment vertical="top" wrapText="1"/>
    </xf>
    <xf numFmtId="0" fontId="7" fillId="36" borderId="23" xfId="0" applyNumberFormat="1" applyFont="1" applyFill="1" applyBorder="1" applyAlignment="1">
      <alignment horizontal="left" vertical="top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/>
    </xf>
    <xf numFmtId="0" fontId="7" fillId="33" borderId="16" xfId="0" applyNumberFormat="1" applyFont="1" applyFill="1" applyBorder="1" applyAlignment="1">
      <alignment horizontal="left" vertical="top"/>
    </xf>
    <xf numFmtId="0" fontId="7" fillId="33" borderId="15" xfId="0" applyNumberFormat="1" applyFont="1" applyFill="1" applyBorder="1" applyAlignment="1">
      <alignment horizontal="left" vertical="top"/>
    </xf>
    <xf numFmtId="0" fontId="8" fillId="33" borderId="23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horizontal="left" vertical="top"/>
    </xf>
    <xf numFmtId="0" fontId="8" fillId="33" borderId="17" xfId="0" applyNumberFormat="1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/>
    </xf>
    <xf numFmtId="0" fontId="7" fillId="0" borderId="46" xfId="0" applyNumberFormat="1" applyFont="1" applyBorder="1" applyAlignment="1">
      <alignment vertical="top"/>
    </xf>
    <xf numFmtId="0" fontId="7" fillId="33" borderId="46" xfId="0" applyNumberFormat="1" applyFont="1" applyFill="1" applyBorder="1" applyAlignment="1">
      <alignment vertical="top" wrapText="1"/>
    </xf>
    <xf numFmtId="0" fontId="7" fillId="0" borderId="52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horizontal="left" vertical="top"/>
    </xf>
    <xf numFmtId="0" fontId="8" fillId="0" borderId="46" xfId="0" applyNumberFormat="1" applyFont="1" applyBorder="1" applyAlignment="1">
      <alignment vertical="top"/>
    </xf>
    <xf numFmtId="0" fontId="7" fillId="0" borderId="16" xfId="0" applyNumberFormat="1" applyFont="1" applyBorder="1" applyAlignment="1">
      <alignment horizontal="left" vertical="top"/>
    </xf>
    <xf numFmtId="0" fontId="7" fillId="0" borderId="52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left" vertical="top"/>
    </xf>
    <xf numFmtId="0" fontId="7" fillId="0" borderId="53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vertical="top"/>
    </xf>
    <xf numFmtId="0" fontId="8" fillId="0" borderId="18" xfId="0" applyNumberFormat="1" applyFont="1" applyBorder="1" applyAlignment="1">
      <alignment vertical="top" wrapText="1"/>
    </xf>
    <xf numFmtId="0" fontId="8" fillId="33" borderId="54" xfId="0" applyNumberFormat="1" applyFont="1" applyFill="1" applyBorder="1" applyAlignment="1">
      <alignment horizontal="left" vertical="top" wrapText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3" applyNumberFormat="1" applyFont="1" applyFill="1" applyBorder="1" applyAlignment="1" applyProtection="1">
      <alignment horizontal="left" vertical="top"/>
      <protection hidden="1"/>
    </xf>
    <xf numFmtId="0" fontId="8" fillId="0" borderId="49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53" applyNumberFormat="1" applyFont="1" applyFill="1" applyBorder="1" applyAlignment="1" applyProtection="1">
      <alignment horizontal="left" vertical="top"/>
      <protection hidden="1"/>
    </xf>
    <xf numFmtId="0" fontId="7" fillId="0" borderId="18" xfId="0" applyNumberFormat="1" applyFont="1" applyBorder="1" applyAlignment="1">
      <alignment/>
    </xf>
    <xf numFmtId="0" fontId="8" fillId="0" borderId="55" xfId="53" applyNumberFormat="1" applyFont="1" applyFill="1" applyBorder="1" applyAlignment="1" applyProtection="1">
      <alignment horizontal="left" vertical="top"/>
      <protection hidden="1"/>
    </xf>
    <xf numFmtId="0" fontId="8" fillId="34" borderId="18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left" vertical="top"/>
    </xf>
    <xf numFmtId="0" fontId="9" fillId="34" borderId="18" xfId="0" applyNumberFormat="1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55" xfId="0" applyNumberFormat="1" applyFont="1" applyFill="1" applyBorder="1" applyAlignment="1">
      <alignment horizontal="left" vertical="top"/>
    </xf>
    <xf numFmtId="0" fontId="7" fillId="33" borderId="28" xfId="0" applyNumberFormat="1" applyFont="1" applyFill="1" applyBorder="1" applyAlignment="1">
      <alignment vertical="top" wrapText="1"/>
    </xf>
    <xf numFmtId="0" fontId="0" fillId="0" borderId="46" xfId="0" applyNumberFormat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vertical="top" wrapText="1"/>
    </xf>
    <xf numFmtId="0" fontId="7" fillId="33" borderId="18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vertical="top" wrapText="1"/>
    </xf>
    <xf numFmtId="0" fontId="7" fillId="0" borderId="56" xfId="0" applyNumberFormat="1" applyFont="1" applyBorder="1" applyAlignment="1">
      <alignment vertical="top" wrapText="1"/>
    </xf>
    <xf numFmtId="0" fontId="8" fillId="33" borderId="22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top"/>
    </xf>
    <xf numFmtId="49" fontId="7" fillId="0" borderId="19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49" fontId="7" fillId="33" borderId="28" xfId="0" applyNumberFormat="1" applyFont="1" applyFill="1" applyBorder="1" applyAlignment="1">
      <alignment horizontal="left" vertical="top"/>
    </xf>
    <xf numFmtId="0" fontId="7" fillId="33" borderId="16" xfId="0" applyFont="1" applyFill="1" applyBorder="1" applyAlignment="1">
      <alignment vertical="top" wrapText="1"/>
    </xf>
    <xf numFmtId="2" fontId="7" fillId="0" borderId="18" xfId="0" applyNumberFormat="1" applyFont="1" applyFill="1" applyBorder="1" applyAlignment="1">
      <alignment horizontal="left" vertical="top"/>
    </xf>
    <xf numFmtId="0" fontId="7" fillId="33" borderId="57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vertical="top" wrapText="1"/>
    </xf>
    <xf numFmtId="14" fontId="7" fillId="0" borderId="49" xfId="0" applyNumberFormat="1" applyFont="1" applyFill="1" applyBorder="1" applyAlignment="1">
      <alignment horizontal="center" vertical="top" wrapText="1"/>
    </xf>
    <xf numFmtId="14" fontId="7" fillId="0" borderId="58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2" fontId="7" fillId="0" borderId="19" xfId="0" applyNumberFormat="1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8" fillId="38" borderId="49" xfId="53" applyNumberFormat="1" applyFont="1" applyFill="1" applyBorder="1" applyAlignment="1" applyProtection="1">
      <alignment horizontal="center" vertical="center" wrapText="1"/>
      <protection hidden="1"/>
    </xf>
    <xf numFmtId="0" fontId="8" fillId="38" borderId="49" xfId="53" applyNumberFormat="1" applyFont="1" applyFill="1" applyBorder="1" applyAlignment="1" applyProtection="1">
      <alignment horizontal="left" vertical="top"/>
      <protection hidden="1"/>
    </xf>
    <xf numFmtId="0" fontId="8" fillId="39" borderId="31" xfId="0" applyNumberFormat="1" applyFont="1" applyFill="1" applyBorder="1" applyAlignment="1">
      <alignment horizontal="left" vertical="top" wrapText="1"/>
    </xf>
    <xf numFmtId="0" fontId="8" fillId="39" borderId="14" xfId="0" applyNumberFormat="1" applyFont="1" applyFill="1" applyBorder="1" applyAlignment="1">
      <alignment horizontal="left" vertical="top" wrapText="1"/>
    </xf>
    <xf numFmtId="0" fontId="8" fillId="39" borderId="16" xfId="0" applyNumberFormat="1" applyFont="1" applyFill="1" applyBorder="1" applyAlignment="1">
      <alignment horizontal="left" vertical="top" wrapText="1"/>
    </xf>
    <xf numFmtId="0" fontId="8" fillId="39" borderId="32" xfId="0" applyNumberFormat="1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49" fontId="7" fillId="39" borderId="10" xfId="0" applyNumberFormat="1" applyFont="1" applyFill="1" applyBorder="1" applyAlignment="1">
      <alignment horizontal="left" vertical="top"/>
    </xf>
    <xf numFmtId="2" fontId="8" fillId="39" borderId="10" xfId="0" applyNumberFormat="1" applyFont="1" applyFill="1" applyBorder="1" applyAlignment="1">
      <alignment horizontal="left" vertical="top"/>
    </xf>
    <xf numFmtId="49" fontId="7" fillId="33" borderId="54" xfId="0" applyNumberFormat="1" applyFont="1" applyFill="1" applyBorder="1" applyAlignment="1">
      <alignment horizontal="left" vertical="top"/>
    </xf>
    <xf numFmtId="49" fontId="7" fillId="33" borderId="59" xfId="0" applyNumberFormat="1" applyFont="1" applyFill="1" applyBorder="1" applyAlignment="1">
      <alignment horizontal="left" vertical="top"/>
    </xf>
    <xf numFmtId="0" fontId="8" fillId="0" borderId="18" xfId="0" applyFont="1" applyBorder="1" applyAlignment="1">
      <alignment vertical="top"/>
    </xf>
    <xf numFmtId="2" fontId="8" fillId="0" borderId="18" xfId="0" applyNumberFormat="1" applyFont="1" applyBorder="1" applyAlignment="1">
      <alignment vertical="top"/>
    </xf>
    <xf numFmtId="0" fontId="8" fillId="33" borderId="0" xfId="0" applyNumberFormat="1" applyFont="1" applyFill="1" applyBorder="1" applyAlignment="1">
      <alignment horizontal="left" vertical="top"/>
    </xf>
    <xf numFmtId="0" fontId="8" fillId="33" borderId="33" xfId="0" applyNumberFormat="1" applyFont="1" applyFill="1" applyBorder="1" applyAlignment="1">
      <alignment horizontal="left" vertical="top" wrapText="1"/>
    </xf>
    <xf numFmtId="14" fontId="8" fillId="33" borderId="16" xfId="0" applyNumberFormat="1" applyFont="1" applyFill="1" applyBorder="1" applyAlignment="1">
      <alignment horizontal="left" vertical="top" wrapText="1"/>
    </xf>
    <xf numFmtId="0" fontId="7" fillId="36" borderId="14" xfId="0" applyNumberFormat="1" applyFont="1" applyFill="1" applyBorder="1" applyAlignment="1">
      <alignment horizontal="left" vertical="top"/>
    </xf>
    <xf numFmtId="49" fontId="7" fillId="36" borderId="16" xfId="0" applyNumberFormat="1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2" fontId="8" fillId="0" borderId="15" xfId="0" applyNumberFormat="1" applyFont="1" applyFill="1" applyBorder="1" applyAlignment="1">
      <alignment horizontal="left" vertical="top"/>
    </xf>
    <xf numFmtId="2" fontId="50" fillId="0" borderId="15" xfId="0" applyNumberFormat="1" applyFont="1" applyFill="1" applyBorder="1" applyAlignment="1">
      <alignment horizontal="left" vertical="top"/>
    </xf>
    <xf numFmtId="49" fontId="7" fillId="0" borderId="40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/>
    </xf>
    <xf numFmtId="0" fontId="7" fillId="0" borderId="38" xfId="0" applyNumberFormat="1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/>
    </xf>
    <xf numFmtId="2" fontId="8" fillId="0" borderId="10" xfId="0" applyNumberFormat="1" applyFont="1" applyFill="1" applyBorder="1" applyAlignment="1">
      <alignment horizontal="left" vertical="top"/>
    </xf>
    <xf numFmtId="49" fontId="8" fillId="0" borderId="27" xfId="0" applyNumberFormat="1" applyFont="1" applyBorder="1" applyAlignment="1">
      <alignment horizontal="left" vertical="top"/>
    </xf>
    <xf numFmtId="0" fontId="7" fillId="33" borderId="32" xfId="0" applyFont="1" applyFill="1" applyBorder="1" applyAlignment="1">
      <alignment vertical="top" wrapText="1"/>
    </xf>
    <xf numFmtId="2" fontId="50" fillId="33" borderId="14" xfId="0" applyNumberFormat="1" applyFont="1" applyFill="1" applyBorder="1" applyAlignment="1">
      <alignment horizontal="left" vertical="top"/>
    </xf>
    <xf numFmtId="2" fontId="0" fillId="0" borderId="13" xfId="0" applyNumberFormat="1" applyFill="1" applyBorder="1" applyAlignment="1">
      <alignment horizontal="left" vertical="top"/>
    </xf>
    <xf numFmtId="2" fontId="7" fillId="0" borderId="15" xfId="0" applyNumberFormat="1" applyFont="1" applyFill="1" applyBorder="1" applyAlignment="1">
      <alignment horizontal="left" vertical="top"/>
    </xf>
    <xf numFmtId="2" fontId="8" fillId="0" borderId="18" xfId="0" applyNumberFormat="1" applyFont="1" applyFill="1" applyBorder="1" applyAlignment="1">
      <alignment horizontal="left" vertical="top"/>
    </xf>
    <xf numFmtId="2" fontId="50" fillId="0" borderId="10" xfId="0" applyNumberFormat="1" applyFont="1" applyFill="1" applyBorder="1" applyAlignment="1">
      <alignment horizontal="left" vertical="top"/>
    </xf>
    <xf numFmtId="2" fontId="7" fillId="0" borderId="14" xfId="0" applyNumberFormat="1" applyFont="1" applyFill="1" applyBorder="1" applyAlignment="1">
      <alignment vertical="top"/>
    </xf>
    <xf numFmtId="2" fontId="7" fillId="0" borderId="60" xfId="0" applyNumberFormat="1" applyFont="1" applyFill="1" applyBorder="1" applyAlignment="1">
      <alignment horizontal="left" vertical="top"/>
    </xf>
    <xf numFmtId="2" fontId="8" fillId="0" borderId="13" xfId="0" applyNumberFormat="1" applyFont="1" applyFill="1" applyBorder="1" applyAlignment="1">
      <alignment horizontal="left" vertical="top"/>
    </xf>
    <xf numFmtId="2" fontId="50" fillId="0" borderId="20" xfId="0" applyNumberFormat="1" applyFont="1" applyFill="1" applyBorder="1" applyAlignment="1">
      <alignment horizontal="left" vertical="top"/>
    </xf>
    <xf numFmtId="2" fontId="8" fillId="0" borderId="20" xfId="0" applyNumberFormat="1" applyFont="1" applyFill="1" applyBorder="1" applyAlignment="1">
      <alignment horizontal="left" vertical="top"/>
    </xf>
    <xf numFmtId="2" fontId="8" fillId="0" borderId="22" xfId="0" applyNumberFormat="1" applyFont="1" applyFill="1" applyBorder="1" applyAlignment="1">
      <alignment horizontal="left" vertical="top"/>
    </xf>
    <xf numFmtId="2" fontId="0" fillId="0" borderId="24" xfId="0" applyNumberFormat="1" applyFont="1" applyFill="1" applyBorder="1" applyAlignment="1">
      <alignment vertical="top"/>
    </xf>
    <xf numFmtId="2" fontId="0" fillId="0" borderId="61" xfId="0" applyNumberFormat="1" applyFill="1" applyBorder="1" applyAlignment="1">
      <alignment vertical="top"/>
    </xf>
    <xf numFmtId="2" fontId="0" fillId="0" borderId="52" xfId="0" applyNumberFormat="1" applyFill="1" applyBorder="1" applyAlignment="1">
      <alignment vertical="top"/>
    </xf>
    <xf numFmtId="2" fontId="7" fillId="0" borderId="38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2" fontId="0" fillId="0" borderId="16" xfId="0" applyNumberFormat="1" applyFill="1" applyBorder="1" applyAlignment="1">
      <alignment horizontal="left" vertical="top"/>
    </xf>
    <xf numFmtId="2" fontId="7" fillId="0" borderId="62" xfId="0" applyNumberFormat="1" applyFont="1" applyFill="1" applyBorder="1" applyAlignment="1">
      <alignment horizontal="left" vertical="top"/>
    </xf>
    <xf numFmtId="2" fontId="7" fillId="0" borderId="33" xfId="0" applyNumberFormat="1" applyFont="1" applyFill="1" applyBorder="1" applyAlignment="1">
      <alignment horizontal="left" vertical="top"/>
    </xf>
    <xf numFmtId="2" fontId="7" fillId="0" borderId="11" xfId="0" applyNumberFormat="1" applyFont="1" applyFill="1" applyBorder="1" applyAlignment="1">
      <alignment horizontal="left" vertical="top"/>
    </xf>
    <xf numFmtId="2" fontId="7" fillId="0" borderId="63" xfId="0" applyNumberFormat="1" applyFont="1" applyFill="1" applyBorder="1" applyAlignment="1">
      <alignment horizontal="left" vertical="top"/>
    </xf>
    <xf numFmtId="14" fontId="7" fillId="33" borderId="32" xfId="0" applyNumberFormat="1" applyFont="1" applyFill="1" applyBorder="1" applyAlignment="1">
      <alignment horizontal="center" vertical="top" wrapText="1"/>
    </xf>
    <xf numFmtId="49" fontId="7" fillId="33" borderId="60" xfId="0" applyNumberFormat="1" applyFont="1" applyFill="1" applyBorder="1" applyAlignment="1">
      <alignment horizontal="left" vertical="top"/>
    </xf>
    <xf numFmtId="49" fontId="7" fillId="33" borderId="34" xfId="0" applyNumberFormat="1" applyFont="1" applyFill="1" applyBorder="1" applyAlignment="1">
      <alignment horizontal="left" vertical="top" wrapText="1"/>
    </xf>
    <xf numFmtId="14" fontId="7" fillId="33" borderId="18" xfId="0" applyNumberFormat="1" applyFont="1" applyFill="1" applyBorder="1" applyAlignment="1">
      <alignment horizontal="center" vertical="top" wrapText="1"/>
    </xf>
    <xf numFmtId="49" fontId="7" fillId="33" borderId="28" xfId="0" applyNumberFormat="1" applyFont="1" applyFill="1" applyBorder="1" applyAlignment="1">
      <alignment vertical="top"/>
    </xf>
    <xf numFmtId="0" fontId="0" fillId="0" borderId="13" xfId="0" applyBorder="1" applyAlignment="1">
      <alignment vertical="top"/>
    </xf>
    <xf numFmtId="49" fontId="7" fillId="33" borderId="41" xfId="0" applyNumberFormat="1" applyFont="1" applyFill="1" applyBorder="1" applyAlignment="1">
      <alignment vertical="top"/>
    </xf>
    <xf numFmtId="14" fontId="7" fillId="33" borderId="64" xfId="0" applyNumberFormat="1" applyFont="1" applyFill="1" applyBorder="1" applyAlignment="1">
      <alignment horizontal="center" vertical="top" wrapText="1"/>
    </xf>
    <xf numFmtId="49" fontId="7" fillId="33" borderId="32" xfId="0" applyNumberFormat="1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42" xfId="0" applyNumberFormat="1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vertical="top" wrapText="1"/>
    </xf>
    <xf numFmtId="49" fontId="7" fillId="33" borderId="16" xfId="0" applyNumberFormat="1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14" fontId="7" fillId="33" borderId="48" xfId="0" applyNumberFormat="1" applyFont="1" applyFill="1" applyBorder="1" applyAlignment="1">
      <alignment horizontal="center" vertical="top" wrapText="1"/>
    </xf>
    <xf numFmtId="49" fontId="8" fillId="33" borderId="28" xfId="0" applyNumberFormat="1" applyFont="1" applyFill="1" applyBorder="1" applyAlignment="1">
      <alignment horizontal="left" vertical="top"/>
    </xf>
    <xf numFmtId="2" fontId="7" fillId="0" borderId="18" xfId="0" applyNumberFormat="1" applyFont="1" applyFill="1" applyBorder="1" applyAlignment="1">
      <alignment vertical="top"/>
    </xf>
    <xf numFmtId="2" fontId="0" fillId="0" borderId="18" xfId="0" applyNumberFormat="1" applyFont="1" applyFill="1" applyBorder="1" applyAlignment="1">
      <alignment vertical="top"/>
    </xf>
    <xf numFmtId="49" fontId="7" fillId="36" borderId="50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/>
    </xf>
    <xf numFmtId="14" fontId="7" fillId="33" borderId="18" xfId="0" applyNumberFormat="1" applyFont="1" applyFill="1" applyBorder="1" applyAlignment="1">
      <alignment horizontal="left" vertical="top" wrapText="1"/>
    </xf>
    <xf numFmtId="0" fontId="7" fillId="36" borderId="32" xfId="0" applyNumberFormat="1" applyFont="1" applyFill="1" applyBorder="1" applyAlignment="1">
      <alignment vertical="top" wrapText="1"/>
    </xf>
    <xf numFmtId="49" fontId="7" fillId="36" borderId="40" xfId="0" applyNumberFormat="1" applyFont="1" applyFill="1" applyBorder="1" applyAlignment="1">
      <alignment vertical="top"/>
    </xf>
    <xf numFmtId="49" fontId="7" fillId="36" borderId="18" xfId="0" applyNumberFormat="1" applyFont="1" applyFill="1" applyBorder="1" applyAlignment="1">
      <alignment vertical="top"/>
    </xf>
    <xf numFmtId="49" fontId="7" fillId="36" borderId="18" xfId="0" applyNumberFormat="1" applyFont="1" applyFill="1" applyBorder="1" applyAlignment="1">
      <alignment horizontal="left" vertical="top"/>
    </xf>
    <xf numFmtId="0" fontId="0" fillId="37" borderId="18" xfId="0" applyFont="1" applyFill="1" applyBorder="1" applyAlignment="1">
      <alignment vertical="top"/>
    </xf>
    <xf numFmtId="0" fontId="0" fillId="37" borderId="18" xfId="0" applyFont="1" applyFill="1" applyBorder="1" applyAlignment="1">
      <alignment horizontal="left" vertical="top"/>
    </xf>
    <xf numFmtId="49" fontId="7" fillId="36" borderId="60" xfId="0" applyNumberFormat="1" applyFont="1" applyFill="1" applyBorder="1" applyAlignment="1">
      <alignment horizontal="left" vertical="top"/>
    </xf>
    <xf numFmtId="49" fontId="7" fillId="36" borderId="34" xfId="0" applyNumberFormat="1" applyFont="1" applyFill="1" applyBorder="1" applyAlignment="1">
      <alignment horizontal="left" vertical="top" wrapText="1"/>
    </xf>
    <xf numFmtId="0" fontId="7" fillId="36" borderId="18" xfId="0" applyNumberFormat="1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 horizontal="left" vertical="top" wrapText="1"/>
    </xf>
    <xf numFmtId="0" fontId="7" fillId="33" borderId="52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2" fontId="52" fillId="0" borderId="18" xfId="0" applyNumberFormat="1" applyFon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left" vertical="top"/>
    </xf>
    <xf numFmtId="49" fontId="51" fillId="33" borderId="18" xfId="0" applyNumberFormat="1" applyFont="1" applyFill="1" applyBorder="1" applyAlignment="1">
      <alignment vertical="top"/>
    </xf>
    <xf numFmtId="49" fontId="51" fillId="33" borderId="18" xfId="0" applyNumberFormat="1" applyFont="1" applyFill="1" applyBorder="1" applyAlignment="1">
      <alignment horizontal="left" vertical="top"/>
    </xf>
    <xf numFmtId="2" fontId="51" fillId="33" borderId="18" xfId="0" applyNumberFormat="1" applyFont="1" applyFill="1" applyBorder="1" applyAlignment="1">
      <alignment vertical="top"/>
    </xf>
    <xf numFmtId="0" fontId="52" fillId="0" borderId="18" xfId="0" applyFont="1" applyBorder="1" applyAlignment="1">
      <alignment vertical="top"/>
    </xf>
    <xf numFmtId="2" fontId="52" fillId="0" borderId="18" xfId="0" applyNumberFormat="1" applyFont="1" applyBorder="1" applyAlignment="1">
      <alignment vertical="top"/>
    </xf>
    <xf numFmtId="49" fontId="7" fillId="33" borderId="51" xfId="0" applyNumberFormat="1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 vertical="top" wrapText="1"/>
    </xf>
    <xf numFmtId="2" fontId="0" fillId="0" borderId="18" xfId="0" applyNumberFormat="1" applyFill="1" applyBorder="1" applyAlignment="1">
      <alignment vertical="top"/>
    </xf>
    <xf numFmtId="0" fontId="7" fillId="33" borderId="65" xfId="0" applyNumberFormat="1" applyFont="1" applyFill="1" applyBorder="1" applyAlignment="1">
      <alignment horizontal="left" vertical="top" wrapText="1"/>
    </xf>
    <xf numFmtId="49" fontId="7" fillId="33" borderId="24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Border="1" applyAlignment="1">
      <alignment vertical="top"/>
    </xf>
    <xf numFmtId="0" fontId="7" fillId="0" borderId="18" xfId="0" applyFont="1" applyBorder="1" applyAlignment="1">
      <alignment horizontal="left" vertical="top"/>
    </xf>
    <xf numFmtId="0" fontId="7" fillId="33" borderId="66" xfId="0" applyNumberFormat="1" applyFont="1" applyFill="1" applyBorder="1" applyAlignment="1">
      <alignment vertical="top" wrapText="1"/>
    </xf>
    <xf numFmtId="0" fontId="7" fillId="0" borderId="42" xfId="0" applyNumberFormat="1" applyFont="1" applyBorder="1" applyAlignment="1">
      <alignment vertical="top" wrapText="1"/>
    </xf>
    <xf numFmtId="49" fontId="8" fillId="33" borderId="60" xfId="0" applyNumberFormat="1" applyFont="1" applyFill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/>
    </xf>
    <xf numFmtId="49" fontId="8" fillId="33" borderId="60" xfId="0" applyNumberFormat="1" applyFont="1" applyFill="1" applyBorder="1" applyAlignment="1">
      <alignment horizontal="left" vertical="top"/>
    </xf>
    <xf numFmtId="49" fontId="8" fillId="33" borderId="25" xfId="0" applyNumberFormat="1" applyFont="1" applyFill="1" applyBorder="1" applyAlignment="1">
      <alignment horizontal="left" vertical="top"/>
    </xf>
    <xf numFmtId="49" fontId="8" fillId="33" borderId="67" xfId="0" applyNumberFormat="1" applyFont="1" applyFill="1" applyBorder="1" applyAlignment="1">
      <alignment horizontal="left" vertical="top"/>
    </xf>
    <xf numFmtId="2" fontId="8" fillId="0" borderId="16" xfId="0" applyNumberFormat="1" applyFont="1" applyFill="1" applyBorder="1" applyAlignment="1">
      <alignment horizontal="left" vertical="top"/>
    </xf>
    <xf numFmtId="0" fontId="0" fillId="37" borderId="18" xfId="0" applyFill="1" applyBorder="1" applyAlignment="1">
      <alignment vertical="top"/>
    </xf>
    <xf numFmtId="0" fontId="7" fillId="37" borderId="18" xfId="0" applyFont="1" applyFill="1" applyBorder="1" applyAlignment="1">
      <alignment horizontal="left" vertical="top"/>
    </xf>
    <xf numFmtId="0" fontId="7" fillId="37" borderId="18" xfId="0" applyFont="1" applyFill="1" applyBorder="1" applyAlignment="1">
      <alignment vertical="top"/>
    </xf>
    <xf numFmtId="49" fontId="7" fillId="33" borderId="35" xfId="0" applyNumberFormat="1" applyFont="1" applyFill="1" applyBorder="1" applyAlignment="1">
      <alignment horizontal="left" vertical="top"/>
    </xf>
    <xf numFmtId="0" fontId="6" fillId="0" borderId="18" xfId="0" applyFont="1" applyBorder="1" applyAlignment="1">
      <alignment/>
    </xf>
    <xf numFmtId="2" fontId="8" fillId="33" borderId="35" xfId="0" applyNumberFormat="1" applyFont="1" applyFill="1" applyBorder="1" applyAlignment="1">
      <alignment horizontal="left" vertical="top"/>
    </xf>
    <xf numFmtId="2" fontId="8" fillId="36" borderId="14" xfId="0" applyNumberFormat="1" applyFont="1" applyFill="1" applyBorder="1" applyAlignment="1">
      <alignment horizontal="left" vertical="top"/>
    </xf>
    <xf numFmtId="2" fontId="8" fillId="36" borderId="13" xfId="0" applyNumberFormat="1" applyFont="1" applyFill="1" applyBorder="1" applyAlignment="1">
      <alignment horizontal="left" vertical="top"/>
    </xf>
    <xf numFmtId="49" fontId="7" fillId="0" borderId="49" xfId="0" applyNumberFormat="1" applyFont="1" applyFill="1" applyBorder="1" applyAlignment="1">
      <alignment vertical="top"/>
    </xf>
    <xf numFmtId="49" fontId="7" fillId="0" borderId="49" xfId="0" applyNumberFormat="1" applyFont="1" applyFill="1" applyBorder="1" applyAlignment="1">
      <alignment horizontal="left" vertical="top"/>
    </xf>
    <xf numFmtId="49" fontId="7" fillId="0" borderId="41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vertical="top"/>
    </xf>
    <xf numFmtId="49" fontId="7" fillId="0" borderId="18" xfId="0" applyNumberFormat="1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0" fontId="0" fillId="0" borderId="60" xfId="0" applyFont="1" applyFill="1" applyBorder="1" applyAlignment="1">
      <alignment horizontal="left" vertical="top"/>
    </xf>
    <xf numFmtId="0" fontId="0" fillId="0" borderId="68" xfId="0" applyFont="1" applyFill="1" applyBorder="1" applyAlignment="1">
      <alignment horizontal="left" vertical="top"/>
    </xf>
    <xf numFmtId="2" fontId="0" fillId="0" borderId="60" xfId="0" applyNumberFormat="1" applyFont="1" applyFill="1" applyBorder="1" applyAlignment="1">
      <alignment vertical="top"/>
    </xf>
    <xf numFmtId="0" fontId="7" fillId="33" borderId="18" xfId="0" applyFont="1" applyFill="1" applyBorder="1" applyAlignment="1">
      <alignment horizontal="left" vertical="top" wrapText="1"/>
    </xf>
    <xf numFmtId="2" fontId="7" fillId="36" borderId="14" xfId="0" applyNumberFormat="1" applyFont="1" applyFill="1" applyBorder="1" applyAlignment="1">
      <alignment horizontal="center" vertical="top" wrapText="1"/>
    </xf>
    <xf numFmtId="49" fontId="7" fillId="36" borderId="14" xfId="0" applyNumberFormat="1" applyFont="1" applyFill="1" applyBorder="1" applyAlignment="1">
      <alignment horizontal="left" vertical="top" wrapText="1"/>
    </xf>
    <xf numFmtId="49" fontId="7" fillId="36" borderId="28" xfId="0" applyNumberFormat="1" applyFont="1" applyFill="1" applyBorder="1" applyAlignment="1">
      <alignment horizontal="center" vertical="top" wrapText="1"/>
    </xf>
    <xf numFmtId="49" fontId="7" fillId="36" borderId="60" xfId="0" applyNumberFormat="1" applyFont="1" applyFill="1" applyBorder="1" applyAlignment="1">
      <alignment horizontal="left" vertical="top" wrapText="1"/>
    </xf>
    <xf numFmtId="49" fontId="7" fillId="36" borderId="29" xfId="0" applyNumberFormat="1" applyFont="1" applyFill="1" applyBorder="1" applyAlignment="1">
      <alignment horizontal="center" vertical="top" wrapText="1"/>
    </xf>
    <xf numFmtId="0" fontId="7" fillId="33" borderId="29" xfId="0" applyNumberFormat="1" applyFont="1" applyFill="1" applyBorder="1" applyAlignment="1">
      <alignment horizontal="left" vertical="top" wrapText="1"/>
    </xf>
    <xf numFmtId="49" fontId="7" fillId="33" borderId="63" xfId="0" applyNumberFormat="1" applyFont="1" applyFill="1" applyBorder="1" applyAlignment="1">
      <alignment horizontal="left" vertical="top"/>
    </xf>
    <xf numFmtId="49" fontId="7" fillId="33" borderId="63" xfId="0" applyNumberFormat="1" applyFont="1" applyFill="1" applyBorder="1" applyAlignment="1">
      <alignment vertical="top"/>
    </xf>
    <xf numFmtId="0" fontId="0" fillId="0" borderId="50" xfId="0" applyFont="1" applyBorder="1" applyAlignment="1">
      <alignment vertical="top"/>
    </xf>
    <xf numFmtId="14" fontId="7" fillId="33" borderId="16" xfId="0" applyNumberFormat="1" applyFont="1" applyFill="1" applyBorder="1" applyAlignment="1">
      <alignment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vertical="top"/>
    </xf>
    <xf numFmtId="49" fontId="7" fillId="33" borderId="13" xfId="0" applyNumberFormat="1" applyFont="1" applyFill="1" applyBorder="1" applyAlignment="1">
      <alignment horizontal="left" vertical="top" wrapText="1"/>
    </xf>
    <xf numFmtId="49" fontId="7" fillId="37" borderId="18" xfId="0" applyNumberFormat="1" applyFont="1" applyFill="1" applyBorder="1" applyAlignment="1">
      <alignment vertical="top"/>
    </xf>
    <xf numFmtId="49" fontId="7" fillId="37" borderId="18" xfId="0" applyNumberFormat="1" applyFon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left" vertical="top"/>
    </xf>
    <xf numFmtId="0" fontId="7" fillId="36" borderId="16" xfId="0" applyNumberFormat="1" applyFont="1" applyFill="1" applyBorder="1" applyAlignment="1">
      <alignment horizontal="left" vertical="top" wrapText="1"/>
    </xf>
    <xf numFmtId="49" fontId="7" fillId="36" borderId="18" xfId="0" applyNumberFormat="1" applyFont="1" applyFill="1" applyBorder="1" applyAlignment="1">
      <alignment horizontal="center" vertical="top" wrapText="1"/>
    </xf>
    <xf numFmtId="0" fontId="7" fillId="36" borderId="14" xfId="0" applyNumberFormat="1" applyFont="1" applyFill="1" applyBorder="1" applyAlignment="1">
      <alignment horizontal="left" vertical="top"/>
    </xf>
    <xf numFmtId="49" fontId="7" fillId="33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left" vertical="top"/>
    </xf>
    <xf numFmtId="2" fontId="8" fillId="0" borderId="41" xfId="0" applyNumberFormat="1" applyFont="1" applyFill="1" applyBorder="1" applyAlignment="1">
      <alignment horizontal="left" vertical="top"/>
    </xf>
    <xf numFmtId="2" fontId="50" fillId="0" borderId="16" xfId="0" applyNumberFormat="1" applyFont="1" applyFill="1" applyBorder="1" applyAlignment="1">
      <alignment horizontal="left" vertical="top"/>
    </xf>
    <xf numFmtId="2" fontId="7" fillId="0" borderId="29" xfId="0" applyNumberFormat="1" applyFont="1" applyFill="1" applyBorder="1" applyAlignment="1">
      <alignment horizontal="left" vertical="top" wrapText="1"/>
    </xf>
    <xf numFmtId="0" fontId="8" fillId="0" borderId="32" xfId="0" applyNumberFormat="1" applyFont="1" applyFill="1" applyBorder="1" applyAlignment="1">
      <alignment horizontal="left" vertical="top"/>
    </xf>
    <xf numFmtId="0" fontId="7" fillId="0" borderId="22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/>
    </xf>
    <xf numFmtId="2" fontId="8" fillId="0" borderId="32" xfId="0" applyNumberFormat="1" applyFont="1" applyFill="1" applyBorder="1" applyAlignment="1">
      <alignment horizontal="left" vertical="top"/>
    </xf>
    <xf numFmtId="0" fontId="7" fillId="37" borderId="16" xfId="0" applyFont="1" applyFill="1" applyBorder="1" applyAlignment="1">
      <alignment vertical="top" wrapText="1"/>
    </xf>
    <xf numFmtId="49" fontId="7" fillId="36" borderId="22" xfId="0" applyNumberFormat="1" applyFont="1" applyFill="1" applyBorder="1" applyAlignment="1">
      <alignment horizontal="left" vertical="top"/>
    </xf>
    <xf numFmtId="181" fontId="7" fillId="0" borderId="0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0" xfId="53" applyNumberFormat="1" applyFont="1" applyFill="1" applyBorder="1" applyAlignment="1" applyProtection="1">
      <alignment horizontal="left" vertical="top"/>
      <protection hidden="1"/>
    </xf>
    <xf numFmtId="2" fontId="7" fillId="37" borderId="29" xfId="0" applyNumberFormat="1" applyFont="1" applyFill="1" applyBorder="1" applyAlignment="1">
      <alignment horizontal="left" vertical="top"/>
    </xf>
    <xf numFmtId="49" fontId="10" fillId="37" borderId="16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7" fillId="33" borderId="55" xfId="0" applyNumberFormat="1" applyFont="1" applyFill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49" fontId="7" fillId="34" borderId="22" xfId="0" applyNumberFormat="1" applyFont="1" applyFill="1" applyBorder="1" applyAlignment="1">
      <alignment horizontal="left" vertical="top"/>
    </xf>
    <xf numFmtId="0" fontId="0" fillId="35" borderId="33" xfId="0" applyFill="1" applyBorder="1" applyAlignment="1">
      <alignment horizontal="left" vertical="top"/>
    </xf>
    <xf numFmtId="0" fontId="7" fillId="33" borderId="55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left" vertical="top"/>
    </xf>
    <xf numFmtId="2" fontId="0" fillId="0" borderId="13" xfId="0" applyNumberFormat="1" applyFont="1" applyFill="1" applyBorder="1" applyAlignment="1">
      <alignment horizontal="left" vertical="top"/>
    </xf>
    <xf numFmtId="2" fontId="7" fillId="34" borderId="14" xfId="0" applyNumberFormat="1" applyFont="1" applyFill="1" applyBorder="1" applyAlignment="1">
      <alignment horizontal="left" vertical="top"/>
    </xf>
    <xf numFmtId="2" fontId="0" fillId="35" borderId="13" xfId="0" applyNumberFormat="1" applyFont="1" applyFill="1" applyBorder="1" applyAlignment="1">
      <alignment horizontal="left" vertical="top"/>
    </xf>
    <xf numFmtId="2" fontId="0" fillId="35" borderId="13" xfId="0" applyNumberForma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2" fontId="8" fillId="36" borderId="14" xfId="0" applyNumberFormat="1" applyFont="1" applyFill="1" applyBorder="1" applyAlignment="1">
      <alignment horizontal="left" vertical="top"/>
    </xf>
    <xf numFmtId="2" fontId="0" fillId="0" borderId="13" xfId="0" applyNumberFormat="1" applyFont="1" applyBorder="1" applyAlignment="1">
      <alignment horizontal="left" vertical="top"/>
    </xf>
    <xf numFmtId="49" fontId="8" fillId="0" borderId="31" xfId="0" applyNumberFormat="1" applyFont="1" applyBorder="1" applyAlignment="1">
      <alignment horizontal="center" vertical="center" wrapText="1"/>
    </xf>
    <xf numFmtId="0" fontId="7" fillId="33" borderId="69" xfId="0" applyNumberFormat="1" applyFont="1" applyFill="1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49" fontId="7" fillId="34" borderId="14" xfId="0" applyNumberFormat="1" applyFont="1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49" fontId="7" fillId="33" borderId="71" xfId="0" applyNumberFormat="1" applyFont="1" applyFill="1" applyBorder="1" applyAlignment="1">
      <alignment horizontal="left" vertical="top" wrapText="1"/>
    </xf>
    <xf numFmtId="49" fontId="7" fillId="33" borderId="24" xfId="0" applyNumberFormat="1" applyFont="1" applyFill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36" borderId="16" xfId="0" applyNumberFormat="1" applyFont="1" applyFill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7" fillId="39" borderId="14" xfId="0" applyNumberFormat="1" applyFont="1" applyFill="1" applyBorder="1" applyAlignment="1">
      <alignment horizontal="left" vertical="top"/>
    </xf>
    <xf numFmtId="2" fontId="0" fillId="38" borderId="13" xfId="0" applyNumberFormat="1" applyFill="1" applyBorder="1" applyAlignment="1">
      <alignment horizontal="left" vertical="top"/>
    </xf>
    <xf numFmtId="0" fontId="0" fillId="0" borderId="13" xfId="0" applyNumberFormat="1" applyBorder="1" applyAlignment="1">
      <alignment horizontal="left" vertical="top" wrapText="1"/>
    </xf>
    <xf numFmtId="49" fontId="7" fillId="36" borderId="22" xfId="0" applyNumberFormat="1" applyFont="1" applyFill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2" fontId="7" fillId="39" borderId="14" xfId="0" applyNumberFormat="1" applyFont="1" applyFill="1" applyBorder="1" applyAlignment="1">
      <alignment horizontal="left" vertical="top"/>
    </xf>
    <xf numFmtId="2" fontId="0" fillId="38" borderId="13" xfId="0" applyNumberFormat="1" applyFont="1" applyFill="1" applyBorder="1" applyAlignment="1">
      <alignment horizontal="left" vertical="top"/>
    </xf>
    <xf numFmtId="49" fontId="7" fillId="33" borderId="69" xfId="0" applyNumberFormat="1" applyFont="1" applyFill="1" applyBorder="1" applyAlignment="1">
      <alignment horizontal="left" vertical="top"/>
    </xf>
    <xf numFmtId="0" fontId="0" fillId="0" borderId="73" xfId="0" applyFont="1" applyBorder="1" applyAlignment="1">
      <alignment horizontal="left" vertical="top"/>
    </xf>
    <xf numFmtId="14" fontId="7" fillId="33" borderId="57" xfId="0" applyNumberFormat="1" applyFont="1" applyFill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49" fontId="7" fillId="33" borderId="31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7" fillId="0" borderId="49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NumberFormat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left" vertical="top" wrapText="1"/>
    </xf>
    <xf numFmtId="0" fontId="7" fillId="34" borderId="14" xfId="0" applyNumberFormat="1" applyFont="1" applyFill="1" applyBorder="1" applyAlignment="1">
      <alignment horizontal="left" vertical="top"/>
    </xf>
    <xf numFmtId="0" fontId="0" fillId="35" borderId="29" xfId="0" applyNumberForma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7" fillId="39" borderId="22" xfId="0" applyNumberFormat="1" applyFont="1" applyFill="1" applyBorder="1" applyAlignment="1">
      <alignment horizontal="left" vertical="top" wrapText="1"/>
    </xf>
    <xf numFmtId="0" fontId="0" fillId="38" borderId="33" xfId="0" applyNumberFormat="1" applyFill="1" applyBorder="1" applyAlignment="1">
      <alignment horizontal="left" vertical="top"/>
    </xf>
    <xf numFmtId="0" fontId="7" fillId="38" borderId="49" xfId="0" applyNumberFormat="1" applyFont="1" applyFill="1" applyBorder="1" applyAlignment="1">
      <alignment/>
    </xf>
    <xf numFmtId="0" fontId="0" fillId="38" borderId="60" xfId="0" applyNumberFormat="1" applyFill="1" applyBorder="1" applyAlignment="1">
      <alignment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7" fillId="0" borderId="74" xfId="53" applyNumberFormat="1" applyFont="1" applyFill="1" applyBorder="1" applyAlignment="1" applyProtection="1">
      <alignment horizontal="left" vertical="top" wrapText="1"/>
      <protection hidden="1"/>
    </xf>
    <xf numFmtId="0" fontId="0" fillId="0" borderId="47" xfId="0" applyNumberFormat="1" applyBorder="1" applyAlignment="1">
      <alignment horizontal="left" vertical="top" wrapText="1"/>
    </xf>
    <xf numFmtId="0" fontId="0" fillId="0" borderId="68" xfId="0" applyNumberFormat="1" applyBorder="1" applyAlignment="1">
      <alignment horizontal="left" vertical="top" wrapText="1"/>
    </xf>
    <xf numFmtId="0" fontId="7" fillId="33" borderId="49" xfId="0" applyNumberFormat="1" applyFont="1" applyFill="1" applyBorder="1" applyAlignment="1">
      <alignment vertical="top" wrapText="1"/>
    </xf>
    <xf numFmtId="0" fontId="7" fillId="0" borderId="24" xfId="0" applyNumberFormat="1" applyFon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7" fillId="0" borderId="40" xfId="0" applyNumberFormat="1" applyFont="1" applyFill="1" applyBorder="1" applyAlignment="1">
      <alignment vertical="top" wrapText="1"/>
    </xf>
    <xf numFmtId="0" fontId="7" fillId="0" borderId="41" xfId="0" applyNumberFormat="1" applyFont="1" applyFill="1" applyBorder="1" applyAlignment="1">
      <alignment vertical="top" wrapText="1"/>
    </xf>
    <xf numFmtId="0" fontId="0" fillId="0" borderId="50" xfId="0" applyNumberFormat="1" applyBorder="1" applyAlignment="1">
      <alignment vertical="top"/>
    </xf>
    <xf numFmtId="0" fontId="7" fillId="33" borderId="12" xfId="0" applyNumberFormat="1" applyFont="1" applyFill="1" applyBorder="1" applyAlignment="1">
      <alignment horizontal="left" vertical="top" wrapText="1"/>
    </xf>
    <xf numFmtId="0" fontId="0" fillId="0" borderId="34" xfId="0" applyNumberFormat="1" applyBorder="1" applyAlignment="1">
      <alignment horizontal="left" vertical="top"/>
    </xf>
    <xf numFmtId="0" fontId="7" fillId="33" borderId="55" xfId="0" applyNumberFormat="1" applyFont="1" applyFill="1" applyBorder="1" applyAlignment="1">
      <alignment horizontal="left" vertical="top" wrapText="1"/>
    </xf>
    <xf numFmtId="0" fontId="7" fillId="0" borderId="47" xfId="0" applyNumberFormat="1" applyFont="1" applyBorder="1" applyAlignment="1">
      <alignment horizontal="left"/>
    </xf>
    <xf numFmtId="0" fontId="0" fillId="0" borderId="68" xfId="0" applyNumberFormat="1" applyBorder="1" applyAlignment="1">
      <alignment horizontal="left"/>
    </xf>
    <xf numFmtId="0" fontId="7" fillId="36" borderId="16" xfId="0" applyNumberFormat="1" applyFont="1" applyFill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left" vertical="top" wrapText="1"/>
    </xf>
    <xf numFmtId="0" fontId="7" fillId="36" borderId="32" xfId="0" applyNumberFormat="1" applyFont="1" applyFill="1" applyBorder="1" applyAlignment="1">
      <alignment horizontal="left" vertical="top" wrapText="1"/>
    </xf>
    <xf numFmtId="49" fontId="7" fillId="36" borderId="14" xfId="0" applyNumberFormat="1" applyFont="1" applyFill="1" applyBorder="1" applyAlignment="1">
      <alignment horizontal="left" vertical="top" wrapText="1"/>
    </xf>
    <xf numFmtId="49" fontId="7" fillId="36" borderId="16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NumberFormat="1" applyBorder="1" applyAlignment="1">
      <alignment vertical="top" wrapText="1"/>
    </xf>
    <xf numFmtId="0" fontId="7" fillId="0" borderId="57" xfId="0" applyNumberFormat="1" applyFont="1" applyBorder="1" applyAlignment="1">
      <alignment vertical="top" wrapText="1"/>
    </xf>
    <xf numFmtId="0" fontId="7" fillId="0" borderId="52" xfId="0" applyNumberFormat="1" applyFont="1" applyBorder="1" applyAlignment="1">
      <alignment vertical="top" wrapText="1"/>
    </xf>
    <xf numFmtId="0" fontId="0" fillId="0" borderId="52" xfId="0" applyNumberFormat="1" applyFont="1" applyBorder="1" applyAlignment="1">
      <alignment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0" fillId="0" borderId="29" xfId="0" applyNumberFormat="1" applyFill="1" applyBorder="1" applyAlignment="1">
      <alignment horizontal="left" vertical="top" wrapText="1"/>
    </xf>
    <xf numFmtId="0" fontId="7" fillId="36" borderId="13" xfId="0" applyNumberFormat="1" applyFont="1" applyFill="1" applyBorder="1" applyAlignment="1">
      <alignment horizontal="left" vertical="top" wrapText="1"/>
    </xf>
    <xf numFmtId="0" fontId="7" fillId="40" borderId="14" xfId="0" applyNumberFormat="1" applyFont="1" applyFill="1" applyBorder="1" applyAlignment="1">
      <alignment vertical="top" wrapText="1"/>
    </xf>
    <xf numFmtId="0" fontId="7" fillId="40" borderId="16" xfId="0" applyNumberFormat="1" applyFont="1" applyFill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7" fillId="0" borderId="53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7" fillId="0" borderId="49" xfId="53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60" xfId="0" applyNumberFormat="1" applyFont="1" applyBorder="1" applyAlignment="1">
      <alignment horizontal="left" vertical="top" wrapText="1"/>
    </xf>
    <xf numFmtId="0" fontId="7" fillId="33" borderId="55" xfId="0" applyNumberFormat="1" applyFont="1" applyFill="1" applyBorder="1" applyAlignment="1">
      <alignment vertical="top" wrapText="1"/>
    </xf>
    <xf numFmtId="0" fontId="0" fillId="0" borderId="67" xfId="0" applyNumberFormat="1" applyFont="1" applyBorder="1" applyAlignment="1">
      <alignment vertical="top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 wrapText="1"/>
    </xf>
    <xf numFmtId="0" fontId="7" fillId="36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/>
    </xf>
    <xf numFmtId="0" fontId="8" fillId="33" borderId="13" xfId="0" applyNumberFormat="1" applyFont="1" applyFill="1" applyBorder="1" applyAlignment="1">
      <alignment horizontal="left" vertical="top"/>
    </xf>
    <xf numFmtId="0" fontId="7" fillId="33" borderId="55" xfId="0" applyNumberFormat="1" applyFont="1" applyFill="1" applyBorder="1" applyAlignment="1">
      <alignment horizontal="left" vertical="top"/>
    </xf>
    <xf numFmtId="0" fontId="0" fillId="0" borderId="47" xfId="0" applyNumberFormat="1" applyFont="1" applyBorder="1" applyAlignment="1">
      <alignment horizontal="left" vertical="top"/>
    </xf>
    <xf numFmtId="0" fontId="0" fillId="0" borderId="68" xfId="0" applyNumberFormat="1" applyFont="1" applyBorder="1" applyAlignment="1">
      <alignment horizontal="left" vertical="top"/>
    </xf>
    <xf numFmtId="0" fontId="7" fillId="39" borderId="14" xfId="0" applyNumberFormat="1" applyFont="1" applyFill="1" applyBorder="1" applyAlignment="1">
      <alignment horizontal="left" vertical="top" wrapText="1"/>
    </xf>
    <xf numFmtId="0" fontId="0" fillId="38" borderId="13" xfId="0" applyNumberFormat="1" applyFill="1" applyBorder="1" applyAlignment="1">
      <alignment horizontal="left" vertical="top" wrapText="1"/>
    </xf>
    <xf numFmtId="2" fontId="7" fillId="0" borderId="18" xfId="0" applyNumberFormat="1" applyFont="1" applyFill="1" applyBorder="1" applyAlignment="1">
      <alignment horizontal="left" vertical="top"/>
    </xf>
    <xf numFmtId="2" fontId="7" fillId="0" borderId="16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vertical="top" wrapText="1"/>
    </xf>
    <xf numFmtId="2" fontId="7" fillId="0" borderId="40" xfId="0" applyNumberFormat="1" applyFont="1" applyFill="1" applyBorder="1" applyAlignment="1">
      <alignment horizontal="left" vertical="top"/>
    </xf>
    <xf numFmtId="2" fontId="0" fillId="0" borderId="41" xfId="0" applyNumberFormat="1" applyFill="1" applyBorder="1" applyAlignment="1">
      <alignment horizontal="left" vertical="top"/>
    </xf>
    <xf numFmtId="2" fontId="0" fillId="0" borderId="50" xfId="0" applyNumberFormat="1" applyFill="1" applyBorder="1" applyAlignment="1">
      <alignment horizontal="left" vertical="top"/>
    </xf>
    <xf numFmtId="2" fontId="7" fillId="0" borderId="58" xfId="0" applyNumberFormat="1" applyFont="1" applyFill="1" applyBorder="1" applyAlignment="1">
      <alignment horizontal="left" vertical="top"/>
    </xf>
    <xf numFmtId="2" fontId="7" fillId="0" borderId="61" xfId="0" applyNumberFormat="1" applyFont="1" applyFill="1" applyBorder="1" applyAlignment="1">
      <alignment horizontal="left" vertical="top"/>
    </xf>
    <xf numFmtId="2" fontId="7" fillId="0" borderId="73" xfId="0" applyNumberFormat="1" applyFont="1" applyFill="1" applyBorder="1" applyAlignment="1">
      <alignment horizontal="left" vertical="top"/>
    </xf>
    <xf numFmtId="14" fontId="7" fillId="36" borderId="14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7" fillId="0" borderId="16" xfId="0" applyNumberFormat="1" applyFont="1" applyBorder="1" applyAlignment="1">
      <alignment horizontal="left" vertical="top"/>
    </xf>
    <xf numFmtId="49" fontId="7" fillId="33" borderId="16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top"/>
    </xf>
    <xf numFmtId="49" fontId="7" fillId="33" borderId="57" xfId="0" applyNumberFormat="1" applyFont="1" applyFill="1" applyBorder="1" applyAlignment="1">
      <alignment horizontal="center" vertical="top"/>
    </xf>
    <xf numFmtId="49" fontId="7" fillId="33" borderId="52" xfId="0" applyNumberFormat="1" applyFont="1" applyFill="1" applyBorder="1" applyAlignment="1">
      <alignment horizontal="center" vertical="top"/>
    </xf>
    <xf numFmtId="49" fontId="7" fillId="33" borderId="53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2" fontId="0" fillId="0" borderId="16" xfId="0" applyNumberFormat="1" applyFont="1" applyFill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2" fontId="7" fillId="0" borderId="71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7" fillId="0" borderId="55" xfId="0" applyNumberFormat="1" applyFon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left" vertical="top"/>
    </xf>
    <xf numFmtId="2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right" wrapText="1"/>
    </xf>
    <xf numFmtId="0" fontId="7" fillId="0" borderId="4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33" borderId="32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top"/>
    </xf>
    <xf numFmtId="2" fontId="7" fillId="0" borderId="74" xfId="0" applyNumberFormat="1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14" fontId="7" fillId="33" borderId="14" xfId="0" applyNumberFormat="1" applyFont="1" applyFill="1" applyBorder="1" applyAlignment="1">
      <alignment horizontal="center" vertical="top" wrapText="1"/>
    </xf>
    <xf numFmtId="14" fontId="7" fillId="33" borderId="16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left" vertical="top"/>
    </xf>
    <xf numFmtId="49" fontId="7" fillId="33" borderId="24" xfId="0" applyNumberFormat="1" applyFont="1" applyFill="1" applyBorder="1" applyAlignment="1">
      <alignment horizontal="left" vertical="top"/>
    </xf>
    <xf numFmtId="49" fontId="7" fillId="33" borderId="25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7" fillId="0" borderId="28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49" fontId="7" fillId="33" borderId="31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14" fontId="7" fillId="33" borderId="14" xfId="0" applyNumberFormat="1" applyFont="1" applyFill="1" applyBorder="1" applyAlignment="1">
      <alignment vertical="top" wrapText="1"/>
    </xf>
    <xf numFmtId="2" fontId="7" fillId="0" borderId="28" xfId="0" applyNumberFormat="1" applyFont="1" applyFill="1" applyBorder="1" applyAlignment="1">
      <alignment horizontal="left" vertical="top"/>
    </xf>
    <xf numFmtId="49" fontId="7" fillId="33" borderId="42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37" borderId="13" xfId="0" applyNumberFormat="1" applyFill="1" applyBorder="1" applyAlignment="1">
      <alignment horizontal="left" vertical="top"/>
    </xf>
    <xf numFmtId="49" fontId="7" fillId="33" borderId="28" xfId="0" applyNumberFormat="1" applyFont="1" applyFill="1" applyBorder="1" applyAlignment="1">
      <alignment horizontal="left" vertical="top"/>
    </xf>
    <xf numFmtId="0" fontId="7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4" xfId="0" applyBorder="1" applyAlignment="1">
      <alignment vertical="top" wrapText="1"/>
    </xf>
    <xf numFmtId="0" fontId="7" fillId="36" borderId="14" xfId="0" applyNumberFormat="1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14" fontId="7" fillId="33" borderId="75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2" fontId="7" fillId="34" borderId="28" xfId="0" applyNumberFormat="1" applyFont="1" applyFill="1" applyBorder="1" applyAlignment="1">
      <alignment horizontal="left" vertical="top"/>
    </xf>
    <xf numFmtId="0" fontId="7" fillId="0" borderId="7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NumberForma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13" xfId="0" applyNumberForma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/>
    </xf>
    <xf numFmtId="49" fontId="7" fillId="33" borderId="57" xfId="0" applyNumberFormat="1" applyFont="1" applyFill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7" fillId="33" borderId="57" xfId="0" applyNumberFormat="1" applyFont="1" applyFill="1" applyBorder="1" applyAlignment="1">
      <alignment horizontal="left" vertical="top" wrapText="1"/>
    </xf>
    <xf numFmtId="0" fontId="7" fillId="33" borderId="52" xfId="0" applyNumberFormat="1" applyFont="1" applyFill="1" applyBorder="1" applyAlignment="1">
      <alignment horizontal="left" vertical="top" wrapText="1"/>
    </xf>
    <xf numFmtId="0" fontId="0" fillId="0" borderId="53" xfId="0" applyNumberFormat="1" applyBorder="1" applyAlignment="1">
      <alignment horizontal="left" vertical="top"/>
    </xf>
    <xf numFmtId="49" fontId="7" fillId="34" borderId="28" xfId="0" applyNumberFormat="1" applyFont="1" applyFill="1" applyBorder="1" applyAlignment="1">
      <alignment horizontal="left" vertical="top"/>
    </xf>
    <xf numFmtId="181" fontId="7" fillId="0" borderId="18" xfId="53" applyNumberFormat="1" applyFont="1" applyFill="1" applyBorder="1" applyAlignment="1" applyProtection="1">
      <alignment horizontal="left" vertical="top"/>
      <protection hidden="1"/>
    </xf>
    <xf numFmtId="181" fontId="7" fillId="0" borderId="49" xfId="53" applyNumberFormat="1" applyFont="1" applyFill="1" applyBorder="1" applyAlignment="1" applyProtection="1">
      <alignment horizontal="left" vertical="top"/>
      <protection hidden="1"/>
    </xf>
    <xf numFmtId="0" fontId="7" fillId="33" borderId="14" xfId="0" applyNumberFormat="1" applyFont="1" applyFill="1" applyBorder="1" applyAlignment="1">
      <alignment horizontal="center" vertical="top"/>
    </xf>
    <xf numFmtId="0" fontId="7" fillId="33" borderId="16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181" fontId="7" fillId="0" borderId="75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26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18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49" xfId="53" applyNumberFormat="1" applyFont="1" applyFill="1" applyBorder="1" applyAlignment="1" applyProtection="1">
      <alignment horizontal="center" vertical="center" wrapText="1"/>
      <protection hidden="1"/>
    </xf>
    <xf numFmtId="2" fontId="8" fillId="0" borderId="31" xfId="0" applyNumberFormat="1" applyFon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38" borderId="13" xfId="0" applyFill="1" applyBorder="1" applyAlignment="1">
      <alignment horizontal="left" vertical="top" wrapText="1"/>
    </xf>
    <xf numFmtId="0" fontId="7" fillId="0" borderId="49" xfId="53" applyNumberFormat="1" applyFont="1" applyFill="1" applyBorder="1" applyAlignment="1" applyProtection="1">
      <alignment horizontal="left" vertical="top"/>
      <protection hidden="1"/>
    </xf>
    <xf numFmtId="0" fontId="0" fillId="0" borderId="60" xfId="0" applyNumberFormat="1" applyBorder="1" applyAlignment="1">
      <alignment horizontal="left" vertical="top"/>
    </xf>
    <xf numFmtId="0" fontId="7" fillId="33" borderId="71" xfId="0" applyNumberFormat="1" applyFont="1" applyFill="1" applyBorder="1" applyAlignment="1">
      <alignment horizontal="left" vertical="top" wrapText="1"/>
    </xf>
    <xf numFmtId="0" fontId="7" fillId="33" borderId="24" xfId="0" applyNumberFormat="1" applyFont="1" applyFill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7" fillId="0" borderId="74" xfId="0" applyNumberFormat="1" applyFont="1" applyFill="1" applyBorder="1" applyAlignment="1">
      <alignment horizontal="left" vertical="top"/>
    </xf>
    <xf numFmtId="0" fontId="7" fillId="0" borderId="47" xfId="0" applyNumberFormat="1" applyFont="1" applyFill="1" applyBorder="1" applyAlignment="1">
      <alignment horizontal="left" vertical="top"/>
    </xf>
    <xf numFmtId="0" fontId="0" fillId="0" borderId="67" xfId="0" applyNumberFormat="1" applyBorder="1" applyAlignment="1">
      <alignment horizontal="left" vertical="top"/>
    </xf>
    <xf numFmtId="2" fontId="7" fillId="0" borderId="71" xfId="0" applyNumberFormat="1" applyFont="1" applyFill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 vertical="top"/>
    </xf>
    <xf numFmtId="49" fontId="7" fillId="36" borderId="18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7" fillId="33" borderId="49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left" vertical="top"/>
    </xf>
    <xf numFmtId="49" fontId="7" fillId="34" borderId="40" xfId="0" applyNumberFormat="1" applyFont="1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7" fillId="35" borderId="14" xfId="53" applyNumberFormat="1" applyFont="1" applyFill="1" applyBorder="1" applyAlignment="1" applyProtection="1">
      <alignment horizontal="left" vertical="top" wrapText="1"/>
      <protection hidden="1"/>
    </xf>
    <xf numFmtId="0" fontId="0" fillId="35" borderId="13" xfId="0" applyNumberFormat="1" applyFill="1" applyBorder="1" applyAlignment="1">
      <alignment horizontal="left" vertical="top" wrapText="1"/>
    </xf>
    <xf numFmtId="0" fontId="7" fillId="36" borderId="14" xfId="0" applyNumberFormat="1" applyFont="1" applyFill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39" borderId="14" xfId="0" applyNumberFormat="1" applyFont="1" applyFill="1" applyBorder="1" applyAlignment="1">
      <alignment vertical="top" wrapText="1"/>
    </xf>
    <xf numFmtId="0" fontId="0" fillId="38" borderId="13" xfId="0" applyNumberFormat="1" applyFill="1" applyBorder="1" applyAlignment="1">
      <alignment vertical="top" wrapText="1"/>
    </xf>
    <xf numFmtId="0" fontId="7" fillId="34" borderId="28" xfId="0" applyNumberFormat="1" applyFont="1" applyFill="1" applyBorder="1" applyAlignment="1">
      <alignment horizontal="left" vertical="top" wrapText="1"/>
    </xf>
    <xf numFmtId="0" fontId="0" fillId="35" borderId="13" xfId="0" applyNumberFormat="1" applyFill="1" applyBorder="1" applyAlignment="1">
      <alignment horizontal="left" vertical="top"/>
    </xf>
    <xf numFmtId="0" fontId="0" fillId="0" borderId="29" xfId="0" applyNumberFormat="1" applyBorder="1" applyAlignment="1">
      <alignment horizontal="left" vertical="top"/>
    </xf>
    <xf numFmtId="0" fontId="7" fillId="33" borderId="13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41" xfId="0" applyNumberFormat="1" applyFont="1" applyFill="1" applyBorder="1" applyAlignment="1">
      <alignment horizontal="center" vertical="top"/>
    </xf>
    <xf numFmtId="49" fontId="7" fillId="33" borderId="32" xfId="0" applyNumberFormat="1" applyFont="1" applyFill="1" applyBorder="1" applyAlignment="1">
      <alignment horizontal="center" vertical="top"/>
    </xf>
    <xf numFmtId="49" fontId="7" fillId="33" borderId="42" xfId="0" applyNumberFormat="1" applyFont="1" applyFill="1" applyBorder="1" applyAlignment="1">
      <alignment horizontal="center" vertical="top"/>
    </xf>
    <xf numFmtId="14" fontId="7" fillId="33" borderId="49" xfId="0" applyNumberFormat="1" applyFont="1" applyFill="1" applyBorder="1" applyAlignment="1">
      <alignment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71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47"/>
  <sheetViews>
    <sheetView tabSelected="1" view="pageBreakPreview" zoomScaleSheetLayoutView="100" zoomScalePageLayoutView="0" workbookViewId="0" topLeftCell="A182">
      <selection activeCell="I183" sqref="I183"/>
    </sheetView>
  </sheetViews>
  <sheetFormatPr defaultColWidth="9.00390625" defaultRowHeight="12.75"/>
  <cols>
    <col min="1" max="1" width="14.75390625" style="16" customWidth="1"/>
    <col min="2" max="2" width="17.625" style="16" customWidth="1"/>
    <col min="3" max="3" width="30.625" style="16" customWidth="1"/>
    <col min="4" max="4" width="39.75390625" style="16" customWidth="1"/>
    <col min="5" max="5" width="12.375" style="16" customWidth="1"/>
    <col min="6" max="6" width="15.375" style="16" customWidth="1"/>
    <col min="7" max="8" width="6.625" style="16" customWidth="1"/>
    <col min="9" max="9" width="16.875" style="16" customWidth="1"/>
    <col min="10" max="10" width="5.625" style="16" customWidth="1"/>
    <col min="11" max="11" width="16.625" style="150" customWidth="1"/>
    <col min="12" max="12" width="14.00390625" style="150" customWidth="1"/>
    <col min="13" max="13" width="26.25390625" style="154" customWidth="1"/>
    <col min="14" max="14" width="24.875" style="154" customWidth="1"/>
    <col min="15" max="15" width="10.00390625" style="1" bestFit="1" customWidth="1"/>
    <col min="16" max="206" width="9.125" style="1" customWidth="1"/>
  </cols>
  <sheetData>
    <row r="1" spans="12:14" ht="18.75" customHeight="1">
      <c r="L1" s="649"/>
      <c r="M1" s="649"/>
      <c r="N1" s="173"/>
    </row>
    <row r="2" spans="1:14" ht="33" customHeight="1">
      <c r="A2" s="650" t="s">
        <v>202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14" ht="18.75" customHeight="1">
      <c r="A3" s="641"/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174"/>
    </row>
    <row r="4" spans="1:14" ht="12.75" customHeight="1">
      <c r="A4" s="17"/>
      <c r="B4" s="17"/>
      <c r="C4" s="17"/>
      <c r="D4" s="17"/>
      <c r="E4" s="17"/>
      <c r="F4" s="17"/>
      <c r="G4" s="17"/>
      <c r="H4" s="17"/>
      <c r="I4" s="17"/>
      <c r="J4" s="18"/>
      <c r="K4" s="645"/>
      <c r="L4" s="645"/>
      <c r="M4" s="645"/>
      <c r="N4" s="645"/>
    </row>
    <row r="5" spans="1:252" ht="104.25" customHeight="1">
      <c r="A5" s="538" t="s">
        <v>124</v>
      </c>
      <c r="B5" s="538" t="s">
        <v>125</v>
      </c>
      <c r="C5" s="657" t="s">
        <v>126</v>
      </c>
      <c r="D5" s="651" t="s">
        <v>45</v>
      </c>
      <c r="E5" s="652"/>
      <c r="F5" s="653"/>
      <c r="G5" s="638" t="s">
        <v>46</v>
      </c>
      <c r="H5" s="639"/>
      <c r="I5" s="639"/>
      <c r="J5" s="640"/>
      <c r="K5" s="655" t="s">
        <v>164</v>
      </c>
      <c r="L5" s="655"/>
      <c r="M5" s="655"/>
      <c r="N5" s="656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14" ht="52.5" customHeight="1">
      <c r="A6" s="539"/>
      <c r="B6" s="539"/>
      <c r="C6" s="658"/>
      <c r="D6" s="642" t="s">
        <v>48</v>
      </c>
      <c r="E6" s="628" t="s">
        <v>49</v>
      </c>
      <c r="F6" s="654" t="s">
        <v>50</v>
      </c>
      <c r="G6" s="628" t="s">
        <v>127</v>
      </c>
      <c r="H6" s="646" t="s">
        <v>128</v>
      </c>
      <c r="I6" s="646" t="s">
        <v>129</v>
      </c>
      <c r="J6" s="628" t="s">
        <v>130</v>
      </c>
      <c r="K6" s="632" t="s">
        <v>131</v>
      </c>
      <c r="L6" s="629" t="s">
        <v>47</v>
      </c>
      <c r="M6" s="629" t="s">
        <v>132</v>
      </c>
      <c r="N6" s="629" t="s">
        <v>133</v>
      </c>
    </row>
    <row r="7" spans="1:14" ht="1.5" customHeight="1" hidden="1">
      <c r="A7" s="539"/>
      <c r="B7" s="539"/>
      <c r="C7" s="658"/>
      <c r="D7" s="643"/>
      <c r="E7" s="628"/>
      <c r="F7" s="654"/>
      <c r="G7" s="628"/>
      <c r="H7" s="647"/>
      <c r="I7" s="647"/>
      <c r="J7" s="628"/>
      <c r="K7" s="633"/>
      <c r="L7" s="630"/>
      <c r="M7" s="636"/>
      <c r="N7" s="636"/>
    </row>
    <row r="8" spans="1:14" ht="0" customHeight="1" hidden="1">
      <c r="A8" s="539"/>
      <c r="B8" s="539"/>
      <c r="C8" s="658"/>
      <c r="D8" s="643"/>
      <c r="E8" s="628"/>
      <c r="F8" s="654"/>
      <c r="G8" s="628"/>
      <c r="H8" s="647"/>
      <c r="I8" s="647"/>
      <c r="J8" s="628"/>
      <c r="K8" s="633"/>
      <c r="L8" s="630"/>
      <c r="M8" s="636"/>
      <c r="N8" s="636"/>
    </row>
    <row r="9" spans="1:14" ht="36" customHeight="1" hidden="1">
      <c r="A9" s="539"/>
      <c r="B9" s="539"/>
      <c r="C9" s="658"/>
      <c r="D9" s="643"/>
      <c r="E9" s="628"/>
      <c r="F9" s="654"/>
      <c r="G9" s="628"/>
      <c r="H9" s="647"/>
      <c r="I9" s="647"/>
      <c r="J9" s="628"/>
      <c r="K9" s="633"/>
      <c r="L9" s="630"/>
      <c r="M9" s="636"/>
      <c r="N9" s="636"/>
    </row>
    <row r="10" spans="1:14" ht="123" customHeight="1">
      <c r="A10" s="540"/>
      <c r="B10" s="540"/>
      <c r="C10" s="659"/>
      <c r="D10" s="644"/>
      <c r="E10" s="628"/>
      <c r="F10" s="654"/>
      <c r="G10" s="628"/>
      <c r="H10" s="648"/>
      <c r="I10" s="648"/>
      <c r="J10" s="628"/>
      <c r="K10" s="634"/>
      <c r="L10" s="631"/>
      <c r="M10" s="637"/>
      <c r="N10" s="637"/>
    </row>
    <row r="11" spans="1:14" ht="15" customHeight="1">
      <c r="A11" s="28">
        <v>1</v>
      </c>
      <c r="B11" s="28">
        <v>2</v>
      </c>
      <c r="C11" s="28">
        <v>3</v>
      </c>
      <c r="D11" s="28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151" t="s">
        <v>51</v>
      </c>
      <c r="L11" s="175" t="s">
        <v>52</v>
      </c>
      <c r="M11" s="175" t="s">
        <v>53</v>
      </c>
      <c r="N11" s="175" t="s">
        <v>54</v>
      </c>
    </row>
    <row r="12" spans="1:252" ht="140.25" customHeight="1">
      <c r="A12" s="145" t="s">
        <v>134</v>
      </c>
      <c r="B12" s="19">
        <v>700000000</v>
      </c>
      <c r="C12" s="20" t="s">
        <v>10</v>
      </c>
      <c r="D12" s="29"/>
      <c r="E12" s="30"/>
      <c r="F12" s="30"/>
      <c r="G12" s="31"/>
      <c r="H12" s="31"/>
      <c r="I12" s="31"/>
      <c r="J12" s="31"/>
      <c r="K12" s="74">
        <f>K13+K141+K180+K189+K202+K213</f>
        <v>25470.7</v>
      </c>
      <c r="L12" s="74">
        <f>L13+L141+L180+L189+L202</f>
        <v>16735.4</v>
      </c>
      <c r="M12" s="74">
        <f>M13+M141+M180+M189+M202</f>
        <v>15994.2</v>
      </c>
      <c r="N12" s="74">
        <f>N13+N141+N180+N189+N202</f>
        <v>16104.300000000001</v>
      </c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8.75" customHeight="1">
      <c r="A13" s="722" t="s">
        <v>178</v>
      </c>
      <c r="B13" s="33">
        <v>701000000</v>
      </c>
      <c r="C13" s="21" t="s">
        <v>9</v>
      </c>
      <c r="D13" s="29"/>
      <c r="E13" s="30"/>
      <c r="F13" s="30"/>
      <c r="G13" s="31"/>
      <c r="H13" s="41"/>
      <c r="I13" s="41"/>
      <c r="J13" s="31"/>
      <c r="K13" s="74">
        <f>K14+K70</f>
        <v>16864.9</v>
      </c>
      <c r="L13" s="74">
        <f>L14+L70</f>
        <v>10802.5</v>
      </c>
      <c r="M13" s="74">
        <f>M14+M70</f>
        <v>10061.3</v>
      </c>
      <c r="N13" s="74">
        <f>N14+N70</f>
        <v>10171.4</v>
      </c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53" customHeight="1">
      <c r="A14" s="723"/>
      <c r="B14" s="52" t="s">
        <v>63</v>
      </c>
      <c r="C14" s="114" t="s">
        <v>64</v>
      </c>
      <c r="D14" s="29"/>
      <c r="E14" s="30"/>
      <c r="F14" s="30"/>
      <c r="G14" s="43"/>
      <c r="H14" s="43"/>
      <c r="I14" s="43"/>
      <c r="J14" s="32"/>
      <c r="K14" s="71">
        <f>K19+K24+K29+K40+K45+K52+K57+K62+K68</f>
        <v>7050.000000000001</v>
      </c>
      <c r="L14" s="71">
        <f>L19+L24+L29+L40+L45+L52+L57+L62+L68</f>
        <v>6430.6</v>
      </c>
      <c r="M14" s="71">
        <f>M19+M24+M29+M40+M45+M52+M57+M62+M68</f>
        <v>6430.6</v>
      </c>
      <c r="N14" s="71">
        <f>N19+N24+N29+N40+N45+N52+N57+N62+N68</f>
        <v>6430.6</v>
      </c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4.25" customHeight="1">
      <c r="A15" s="52"/>
      <c r="B15" s="52"/>
      <c r="C15" s="42"/>
      <c r="D15" s="29"/>
      <c r="E15" s="30"/>
      <c r="F15" s="30"/>
      <c r="G15" s="43"/>
      <c r="H15" s="43"/>
      <c r="I15" s="43"/>
      <c r="J15" s="32"/>
      <c r="K15" s="158"/>
      <c r="L15" s="71"/>
      <c r="M15" s="71"/>
      <c r="N15" s="71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81.75" customHeight="1">
      <c r="A16" s="541" t="s">
        <v>178</v>
      </c>
      <c r="B16" s="502" t="s">
        <v>71</v>
      </c>
      <c r="C16" s="567" t="s">
        <v>72</v>
      </c>
      <c r="D16" s="29" t="s">
        <v>177</v>
      </c>
      <c r="E16" s="50" t="s">
        <v>73</v>
      </c>
      <c r="F16" s="63" t="s">
        <v>176</v>
      </c>
      <c r="G16" s="689" t="s">
        <v>135</v>
      </c>
      <c r="H16" s="46" t="s">
        <v>51</v>
      </c>
      <c r="I16" s="46" t="s">
        <v>270</v>
      </c>
      <c r="J16" s="502" t="s">
        <v>136</v>
      </c>
      <c r="K16" s="484">
        <v>10</v>
      </c>
      <c r="L16" s="484">
        <v>10</v>
      </c>
      <c r="M16" s="484">
        <v>10</v>
      </c>
      <c r="N16" s="484">
        <v>10</v>
      </c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14" customHeight="1">
      <c r="A17" s="543"/>
      <c r="B17" s="625"/>
      <c r="C17" s="569"/>
      <c r="D17" s="29" t="s">
        <v>200</v>
      </c>
      <c r="E17" s="76" t="s">
        <v>43</v>
      </c>
      <c r="F17" s="70" t="s">
        <v>199</v>
      </c>
      <c r="G17" s="625"/>
      <c r="H17" s="124"/>
      <c r="I17" s="124"/>
      <c r="J17" s="625"/>
      <c r="K17" s="627"/>
      <c r="L17" s="627"/>
      <c r="M17" s="627"/>
      <c r="N17" s="627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6.5" customHeight="1">
      <c r="A18" s="544"/>
      <c r="B18" s="503"/>
      <c r="C18" s="571"/>
      <c r="D18" s="76" t="s">
        <v>193</v>
      </c>
      <c r="E18" s="76" t="s">
        <v>4</v>
      </c>
      <c r="F18" s="85">
        <v>43752</v>
      </c>
      <c r="G18" s="626"/>
      <c r="H18" s="127"/>
      <c r="I18" s="127"/>
      <c r="J18" s="503"/>
      <c r="K18" s="485"/>
      <c r="L18" s="485"/>
      <c r="M18" s="485"/>
      <c r="N18" s="485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9.5" customHeight="1">
      <c r="A19" s="31"/>
      <c r="B19" s="31" t="s">
        <v>0</v>
      </c>
      <c r="C19" s="42"/>
      <c r="D19" s="29"/>
      <c r="E19" s="113"/>
      <c r="F19" s="113"/>
      <c r="G19" s="43"/>
      <c r="H19" s="144"/>
      <c r="I19" s="144"/>
      <c r="J19" s="32"/>
      <c r="K19" s="71">
        <f>K16</f>
        <v>10</v>
      </c>
      <c r="L19" s="71">
        <f>L16</f>
        <v>10</v>
      </c>
      <c r="M19" s="71">
        <f>M16</f>
        <v>10</v>
      </c>
      <c r="N19" s="71">
        <f>N16</f>
        <v>10</v>
      </c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21.75" customHeight="1">
      <c r="A20" s="52"/>
      <c r="B20" s="52"/>
      <c r="C20" s="42"/>
      <c r="D20" s="29"/>
      <c r="E20" s="30"/>
      <c r="F20" s="30"/>
      <c r="G20" s="43"/>
      <c r="H20" s="43"/>
      <c r="I20" s="43"/>
      <c r="J20" s="32"/>
      <c r="K20" s="158"/>
      <c r="L20" s="71"/>
      <c r="M20" s="71"/>
      <c r="N20" s="71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72" customHeight="1">
      <c r="A21" s="724" t="s">
        <v>178</v>
      </c>
      <c r="B21" s="717" t="s">
        <v>83</v>
      </c>
      <c r="C21" s="681" t="s">
        <v>55</v>
      </c>
      <c r="D21" s="682" t="s">
        <v>177</v>
      </c>
      <c r="E21" s="684" t="s">
        <v>37</v>
      </c>
      <c r="F21" s="660" t="s">
        <v>176</v>
      </c>
      <c r="G21" s="689" t="s">
        <v>135</v>
      </c>
      <c r="H21" s="46" t="s">
        <v>53</v>
      </c>
      <c r="I21" s="46" t="s">
        <v>201</v>
      </c>
      <c r="J21" s="502" t="s">
        <v>137</v>
      </c>
      <c r="K21" s="484">
        <v>791.9</v>
      </c>
      <c r="L21" s="484">
        <v>1000</v>
      </c>
      <c r="M21" s="484">
        <v>1000</v>
      </c>
      <c r="N21" s="484">
        <v>1000</v>
      </c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38.25" customHeight="1">
      <c r="A22" s="725"/>
      <c r="B22" s="718"/>
      <c r="C22" s="609"/>
      <c r="D22" s="683"/>
      <c r="E22" s="609"/>
      <c r="F22" s="609"/>
      <c r="G22" s="503"/>
      <c r="H22" s="125"/>
      <c r="I22" s="125"/>
      <c r="J22" s="503"/>
      <c r="K22" s="485"/>
      <c r="L22" s="635"/>
      <c r="M22" s="635"/>
      <c r="N22" s="635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38.25" customHeight="1">
      <c r="A23" s="472"/>
      <c r="B23" s="473"/>
      <c r="C23" s="113"/>
      <c r="D23" s="470"/>
      <c r="E23" s="113"/>
      <c r="F23" s="113"/>
      <c r="G23" s="475" t="s">
        <v>135</v>
      </c>
      <c r="H23" s="124">
        <v>13</v>
      </c>
      <c r="I23" s="124">
        <v>5290010180</v>
      </c>
      <c r="J23" s="125">
        <v>200</v>
      </c>
      <c r="K23" s="196">
        <v>200</v>
      </c>
      <c r="L23" s="341">
        <v>0</v>
      </c>
      <c r="M23" s="341">
        <v>0</v>
      </c>
      <c r="N23" s="341">
        <v>0</v>
      </c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4.25" customHeight="1">
      <c r="A24" s="142"/>
      <c r="B24" s="32" t="s">
        <v>0</v>
      </c>
      <c r="C24" s="38"/>
      <c r="D24" s="39"/>
      <c r="E24" s="40"/>
      <c r="F24" s="112"/>
      <c r="G24" s="41"/>
      <c r="H24" s="41"/>
      <c r="I24" s="41"/>
      <c r="J24" s="32"/>
      <c r="K24" s="71">
        <f>K21+K23</f>
        <v>991.9</v>
      </c>
      <c r="L24" s="71">
        <f>L21+L23</f>
        <v>1000</v>
      </c>
      <c r="M24" s="71">
        <f>M21+M23</f>
        <v>1000</v>
      </c>
      <c r="N24" s="71">
        <f>N21+N23</f>
        <v>1000</v>
      </c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5" customHeight="1">
      <c r="A25" s="141"/>
      <c r="B25" s="52"/>
      <c r="C25" s="42"/>
      <c r="D25" s="29"/>
      <c r="E25" s="30"/>
      <c r="F25" s="30"/>
      <c r="G25" s="43"/>
      <c r="H25" s="43"/>
      <c r="I25" s="43"/>
      <c r="J25" s="32"/>
      <c r="K25" s="158"/>
      <c r="L25" s="71"/>
      <c r="M25" s="71"/>
      <c r="N25" s="71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84.75" customHeight="1">
      <c r="A26" s="541" t="s">
        <v>178</v>
      </c>
      <c r="B26" s="502" t="s">
        <v>62</v>
      </c>
      <c r="C26" s="567" t="s">
        <v>230</v>
      </c>
      <c r="D26" s="29" t="s">
        <v>180</v>
      </c>
      <c r="E26" s="34" t="s">
        <v>31</v>
      </c>
      <c r="F26" s="361" t="s">
        <v>181</v>
      </c>
      <c r="G26" s="430" t="s">
        <v>138</v>
      </c>
      <c r="H26" s="431" t="s">
        <v>139</v>
      </c>
      <c r="I26" s="432" t="s">
        <v>203</v>
      </c>
      <c r="J26" s="433" t="s">
        <v>137</v>
      </c>
      <c r="K26" s="345">
        <v>103</v>
      </c>
      <c r="L26" s="345">
        <v>38</v>
      </c>
      <c r="M26" s="345">
        <v>38</v>
      </c>
      <c r="N26" s="345">
        <v>38</v>
      </c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84.75" customHeight="1">
      <c r="A27" s="542"/>
      <c r="B27" s="620"/>
      <c r="C27" s="568"/>
      <c r="D27" s="339" t="s">
        <v>251</v>
      </c>
      <c r="E27" s="362" t="s">
        <v>4</v>
      </c>
      <c r="F27" s="364" t="s">
        <v>252</v>
      </c>
      <c r="G27" s="434" t="s">
        <v>138</v>
      </c>
      <c r="H27" s="295" t="s">
        <v>139</v>
      </c>
      <c r="I27" s="295" t="s">
        <v>229</v>
      </c>
      <c r="J27" s="434" t="s">
        <v>137</v>
      </c>
      <c r="K27" s="379">
        <v>12.6</v>
      </c>
      <c r="L27" s="379">
        <v>2.6</v>
      </c>
      <c r="M27" s="379">
        <v>2.6</v>
      </c>
      <c r="N27" s="379">
        <v>2.6</v>
      </c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47" customHeight="1">
      <c r="A28" s="544"/>
      <c r="B28" s="503"/>
      <c r="C28" s="687"/>
      <c r="D28" s="62"/>
      <c r="E28" s="362"/>
      <c r="F28" s="363"/>
      <c r="G28" s="435"/>
      <c r="H28" s="436"/>
      <c r="I28" s="437"/>
      <c r="J28" s="435"/>
      <c r="K28" s="438"/>
      <c r="L28" s="438"/>
      <c r="M28" s="438"/>
      <c r="N28" s="438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8.75" customHeight="1">
      <c r="A29" s="143"/>
      <c r="B29" s="31" t="s">
        <v>0</v>
      </c>
      <c r="C29" s="42"/>
      <c r="D29" s="29"/>
      <c r="E29" s="30"/>
      <c r="F29" s="30"/>
      <c r="G29" s="43"/>
      <c r="H29" s="43"/>
      <c r="I29" s="144"/>
      <c r="J29" s="45"/>
      <c r="K29" s="73">
        <f>K26+K28+K27</f>
        <v>115.6</v>
      </c>
      <c r="L29" s="73">
        <f>L26+L28+L27</f>
        <v>40.6</v>
      </c>
      <c r="M29" s="73">
        <f>M26+M28+M27</f>
        <v>40.6</v>
      </c>
      <c r="N29" s="73">
        <f>N26+N28+N27</f>
        <v>40.6</v>
      </c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5.25" customHeight="1">
      <c r="A30" s="141"/>
      <c r="B30" s="52"/>
      <c r="C30" s="42"/>
      <c r="D30" s="29"/>
      <c r="E30" s="30"/>
      <c r="F30" s="30"/>
      <c r="G30" s="43"/>
      <c r="H30" s="43"/>
      <c r="I30" s="43"/>
      <c r="J30" s="32"/>
      <c r="K30" s="158"/>
      <c r="L30" s="71"/>
      <c r="M30" s="71"/>
      <c r="N30" s="71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8.75" customHeight="1">
      <c r="A31" s="541" t="s">
        <v>178</v>
      </c>
      <c r="B31" s="502" t="s">
        <v>65</v>
      </c>
      <c r="C31" s="567" t="s">
        <v>66</v>
      </c>
      <c r="D31" s="682" t="s">
        <v>177</v>
      </c>
      <c r="E31" s="660" t="s">
        <v>32</v>
      </c>
      <c r="F31" s="660" t="s">
        <v>181</v>
      </c>
      <c r="G31" s="108" t="s">
        <v>140</v>
      </c>
      <c r="H31" s="108" t="s">
        <v>135</v>
      </c>
      <c r="I31" s="108" t="s">
        <v>141</v>
      </c>
      <c r="J31" s="36" t="s">
        <v>142</v>
      </c>
      <c r="K31" s="191">
        <v>3875.8</v>
      </c>
      <c r="L31" s="476" t="s">
        <v>267</v>
      </c>
      <c r="M31" s="476" t="s">
        <v>267</v>
      </c>
      <c r="N31" s="476" t="s">
        <v>267</v>
      </c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7.25" customHeight="1">
      <c r="A32" s="542"/>
      <c r="B32" s="620"/>
      <c r="C32" s="568"/>
      <c r="D32" s="690"/>
      <c r="E32" s="661"/>
      <c r="F32" s="661"/>
      <c r="G32" s="108" t="s">
        <v>140</v>
      </c>
      <c r="H32" s="108" t="s">
        <v>135</v>
      </c>
      <c r="I32" s="108" t="s">
        <v>141</v>
      </c>
      <c r="J32" s="36" t="s">
        <v>137</v>
      </c>
      <c r="K32" s="191">
        <v>900</v>
      </c>
      <c r="L32" s="476" t="s">
        <v>268</v>
      </c>
      <c r="M32" s="476" t="s">
        <v>268</v>
      </c>
      <c r="N32" s="476" t="s">
        <v>268</v>
      </c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542"/>
      <c r="B33" s="620"/>
      <c r="C33" s="568"/>
      <c r="D33" s="690"/>
      <c r="E33" s="661"/>
      <c r="F33" s="661"/>
      <c r="G33" s="108" t="s">
        <v>140</v>
      </c>
      <c r="H33" s="108" t="s">
        <v>135</v>
      </c>
      <c r="I33" s="108" t="s">
        <v>141</v>
      </c>
      <c r="J33" s="36" t="s">
        <v>136</v>
      </c>
      <c r="K33" s="191">
        <v>50</v>
      </c>
      <c r="L33" s="191">
        <v>50</v>
      </c>
      <c r="M33" s="191">
        <v>50</v>
      </c>
      <c r="N33" s="191">
        <v>50</v>
      </c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5.75">
      <c r="A34" s="543"/>
      <c r="B34" s="625"/>
      <c r="C34" s="569"/>
      <c r="D34" s="617"/>
      <c r="E34" s="691"/>
      <c r="F34" s="617"/>
      <c r="G34" s="108" t="s">
        <v>140</v>
      </c>
      <c r="H34" s="108" t="s">
        <v>135</v>
      </c>
      <c r="I34" s="108" t="s">
        <v>143</v>
      </c>
      <c r="J34" s="36" t="s">
        <v>142</v>
      </c>
      <c r="K34" s="191">
        <v>40</v>
      </c>
      <c r="L34" s="191">
        <v>40</v>
      </c>
      <c r="M34" s="191">
        <v>40</v>
      </c>
      <c r="N34" s="191">
        <v>40</v>
      </c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5.75">
      <c r="A35" s="543"/>
      <c r="B35" s="625"/>
      <c r="C35" s="569"/>
      <c r="D35" s="617"/>
      <c r="E35" s="691"/>
      <c r="F35" s="617"/>
      <c r="G35" s="287"/>
      <c r="H35" s="287"/>
      <c r="I35" s="17"/>
      <c r="J35" s="52"/>
      <c r="K35" s="192"/>
      <c r="L35" s="192"/>
      <c r="M35" s="192"/>
      <c r="N35" s="192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5.25" customHeight="1">
      <c r="A36" s="543"/>
      <c r="B36" s="625"/>
      <c r="C36" s="569"/>
      <c r="D36" s="662"/>
      <c r="E36" s="692"/>
      <c r="F36" s="693"/>
      <c r="G36" s="370"/>
      <c r="H36" s="370"/>
      <c r="I36" s="370"/>
      <c r="J36" s="370"/>
      <c r="K36" s="370"/>
      <c r="L36" s="370"/>
      <c r="M36" s="370"/>
      <c r="N36" s="370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84.75" customHeight="1">
      <c r="A37" s="543"/>
      <c r="B37" s="625"/>
      <c r="C37" s="569"/>
      <c r="D37" s="67" t="s">
        <v>182</v>
      </c>
      <c r="E37" s="64" t="s">
        <v>35</v>
      </c>
      <c r="F37" s="368">
        <v>42690</v>
      </c>
      <c r="G37" s="370"/>
      <c r="H37" s="370"/>
      <c r="I37" s="370"/>
      <c r="J37" s="370"/>
      <c r="K37" s="370"/>
      <c r="L37" s="370"/>
      <c r="M37" s="370"/>
      <c r="N37" s="370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34.25" customHeight="1">
      <c r="A38" s="543"/>
      <c r="B38" s="625"/>
      <c r="C38" s="570"/>
      <c r="D38" s="439" t="s">
        <v>231</v>
      </c>
      <c r="E38" s="46" t="s">
        <v>183</v>
      </c>
      <c r="F38" s="372" t="s">
        <v>250</v>
      </c>
      <c r="G38" s="370"/>
      <c r="H38" s="370"/>
      <c r="I38" s="370"/>
      <c r="J38" s="370"/>
      <c r="K38" s="370"/>
      <c r="L38" s="370"/>
      <c r="M38" s="370"/>
      <c r="N38" s="370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278.25" customHeight="1">
      <c r="A39" s="544"/>
      <c r="B39" s="503"/>
      <c r="C39" s="571"/>
      <c r="D39" s="321"/>
      <c r="E39" s="46"/>
      <c r="F39" s="372"/>
      <c r="G39" s="370"/>
      <c r="H39" s="370"/>
      <c r="I39" s="370"/>
      <c r="J39" s="370"/>
      <c r="K39" s="370"/>
      <c r="L39" s="370"/>
      <c r="M39" s="370"/>
      <c r="N39" s="370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5.75">
      <c r="A40" s="143"/>
      <c r="B40" s="31" t="s">
        <v>0</v>
      </c>
      <c r="C40" s="42"/>
      <c r="D40" s="29"/>
      <c r="E40" s="30"/>
      <c r="F40" s="30"/>
      <c r="G40" s="144"/>
      <c r="H40" s="144"/>
      <c r="I40" s="144"/>
      <c r="J40" s="45"/>
      <c r="K40" s="73">
        <f>K31+K32+K33+K34+K35+K36</f>
        <v>4865.8</v>
      </c>
      <c r="L40" s="73">
        <f>L31+L32+L33+L34+L35+L36</f>
        <v>4490</v>
      </c>
      <c r="M40" s="73">
        <f>M31+M32+M33+M34+M35+M36</f>
        <v>4490</v>
      </c>
      <c r="N40" s="73">
        <f>N31+N32+N33+N34+N35+N36</f>
        <v>4490</v>
      </c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5.75">
      <c r="A41" s="141"/>
      <c r="B41" s="52"/>
      <c r="C41" s="42"/>
      <c r="D41" s="29"/>
      <c r="E41" s="30"/>
      <c r="F41" s="30"/>
      <c r="G41" s="378"/>
      <c r="H41" s="378"/>
      <c r="I41" s="378"/>
      <c r="J41" s="31"/>
      <c r="K41" s="340"/>
      <c r="L41" s="74"/>
      <c r="M41" s="74"/>
      <c r="N41" s="74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92.25" customHeight="1">
      <c r="A42" s="541" t="s">
        <v>178</v>
      </c>
      <c r="B42" s="502" t="s">
        <v>67</v>
      </c>
      <c r="C42" s="567" t="s">
        <v>87</v>
      </c>
      <c r="D42" s="107" t="s">
        <v>177</v>
      </c>
      <c r="E42" s="69" t="s">
        <v>22</v>
      </c>
      <c r="F42" s="377" t="s">
        <v>176</v>
      </c>
      <c r="G42" s="370" t="s">
        <v>51</v>
      </c>
      <c r="H42" s="44" t="s">
        <v>145</v>
      </c>
      <c r="I42" s="44" t="s">
        <v>204</v>
      </c>
      <c r="J42" s="370" t="s">
        <v>137</v>
      </c>
      <c r="K42" s="379">
        <v>20</v>
      </c>
      <c r="L42" s="379">
        <v>40</v>
      </c>
      <c r="M42" s="379">
        <v>40</v>
      </c>
      <c r="N42" s="379">
        <v>40</v>
      </c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40.25" customHeight="1">
      <c r="A43" s="542"/>
      <c r="B43" s="620"/>
      <c r="C43" s="686"/>
      <c r="D43" s="373" t="s">
        <v>254</v>
      </c>
      <c r="E43" s="46" t="s">
        <v>4</v>
      </c>
      <c r="F43" s="372" t="s">
        <v>227</v>
      </c>
      <c r="G43" s="370"/>
      <c r="H43" s="44"/>
      <c r="I43" s="44"/>
      <c r="J43" s="370"/>
      <c r="K43" s="379"/>
      <c r="L43" s="379"/>
      <c r="M43" s="379"/>
      <c r="N43" s="379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262.5" customHeight="1">
      <c r="A44" s="544"/>
      <c r="B44" s="503"/>
      <c r="C44" s="571"/>
      <c r="D44" s="288" t="s">
        <v>253</v>
      </c>
      <c r="E44" s="46"/>
      <c r="F44" s="372"/>
      <c r="G44" s="204"/>
      <c r="H44" s="205"/>
      <c r="I44" s="205"/>
      <c r="J44" s="204"/>
      <c r="K44" s="380"/>
      <c r="L44" s="380"/>
      <c r="M44" s="380"/>
      <c r="N44" s="380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5.75">
      <c r="A45" s="143"/>
      <c r="B45" s="31" t="s">
        <v>0</v>
      </c>
      <c r="C45" s="42"/>
      <c r="D45" s="29"/>
      <c r="E45" s="30"/>
      <c r="F45" s="30"/>
      <c r="G45" s="144"/>
      <c r="H45" s="144"/>
      <c r="I45" s="144"/>
      <c r="J45" s="45"/>
      <c r="K45" s="73">
        <f>K42+K43+K44</f>
        <v>20</v>
      </c>
      <c r="L45" s="73">
        <f>L42+L43+L44</f>
        <v>40</v>
      </c>
      <c r="M45" s="73">
        <f>M42+M43+M44</f>
        <v>40</v>
      </c>
      <c r="N45" s="73">
        <f>N42+N43+N44</f>
        <v>40</v>
      </c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ht="15.75">
      <c r="A46" s="143"/>
      <c r="B46" s="31"/>
      <c r="C46" s="42"/>
      <c r="D46" s="29"/>
      <c r="E46" s="30"/>
      <c r="F46" s="30"/>
      <c r="G46" s="43"/>
      <c r="H46" s="133"/>
      <c r="I46" s="133"/>
      <c r="J46" s="32"/>
      <c r="K46" s="158"/>
      <c r="L46" s="71"/>
      <c r="M46" s="71"/>
      <c r="N46" s="71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ht="78" customHeight="1">
      <c r="A47" s="694" t="s">
        <v>178</v>
      </c>
      <c r="B47" s="528" t="s">
        <v>68</v>
      </c>
      <c r="C47" s="489" t="s">
        <v>88</v>
      </c>
      <c r="D47" s="213" t="s">
        <v>177</v>
      </c>
      <c r="E47" s="440" t="s">
        <v>23</v>
      </c>
      <c r="F47" s="441" t="s">
        <v>181</v>
      </c>
      <c r="G47" s="442" t="s">
        <v>146</v>
      </c>
      <c r="H47" s="442" t="s">
        <v>138</v>
      </c>
      <c r="I47" s="206" t="s">
        <v>147</v>
      </c>
      <c r="J47" s="207" t="s">
        <v>137</v>
      </c>
      <c r="K47" s="342">
        <v>700</v>
      </c>
      <c r="L47" s="342">
        <v>700</v>
      </c>
      <c r="M47" s="342">
        <v>700</v>
      </c>
      <c r="N47" s="342">
        <v>700</v>
      </c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ht="158.25" customHeight="1">
      <c r="A48" s="695"/>
      <c r="B48" s="562"/>
      <c r="C48" s="565"/>
      <c r="D48" s="394" t="s">
        <v>249</v>
      </c>
      <c r="E48" s="392" t="s">
        <v>4</v>
      </c>
      <c r="F48" s="443" t="s">
        <v>227</v>
      </c>
      <c r="G48" s="459" t="s">
        <v>146</v>
      </c>
      <c r="H48" s="459" t="s">
        <v>138</v>
      </c>
      <c r="I48" s="381" t="s">
        <v>259</v>
      </c>
      <c r="J48" s="207" t="s">
        <v>137</v>
      </c>
      <c r="K48" s="195">
        <v>150</v>
      </c>
      <c r="L48" s="195">
        <v>0</v>
      </c>
      <c r="M48" s="195">
        <v>0</v>
      </c>
      <c r="N48" s="195">
        <v>0</v>
      </c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ht="207" customHeight="1">
      <c r="A49" s="696"/>
      <c r="B49" s="688"/>
      <c r="C49" s="583"/>
      <c r="D49" s="458" t="s">
        <v>260</v>
      </c>
      <c r="E49" s="392" t="s">
        <v>4</v>
      </c>
      <c r="F49" s="443" t="s">
        <v>194</v>
      </c>
      <c r="G49" s="444" t="s">
        <v>146</v>
      </c>
      <c r="H49" s="444" t="s">
        <v>138</v>
      </c>
      <c r="I49" s="210">
        <v>3910110220</v>
      </c>
      <c r="J49" s="207" t="s">
        <v>137</v>
      </c>
      <c r="K49" s="195">
        <v>50</v>
      </c>
      <c r="L49" s="195">
        <v>50</v>
      </c>
      <c r="M49" s="195">
        <v>50</v>
      </c>
      <c r="N49" s="195">
        <v>50</v>
      </c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ht="9.75" customHeight="1" hidden="1">
      <c r="A50" s="217"/>
      <c r="B50" s="218"/>
      <c r="C50" s="219"/>
      <c r="D50" s="279" t="s">
        <v>258</v>
      </c>
      <c r="E50" s="280" t="s">
        <v>4</v>
      </c>
      <c r="F50" s="281" t="s">
        <v>198</v>
      </c>
      <c r="G50" s="282" t="s">
        <v>146</v>
      </c>
      <c r="H50" s="282" t="s">
        <v>138</v>
      </c>
      <c r="I50" s="283">
        <v>4010110550</v>
      </c>
      <c r="J50" s="284" t="s">
        <v>137</v>
      </c>
      <c r="K50" s="195">
        <v>0</v>
      </c>
      <c r="L50" s="195">
        <v>0</v>
      </c>
      <c r="M50" s="195">
        <v>0</v>
      </c>
      <c r="N50" s="195">
        <v>0</v>
      </c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ht="222" customHeight="1">
      <c r="A51" s="217"/>
      <c r="B51" s="218"/>
      <c r="C51" s="220"/>
      <c r="D51" s="455"/>
      <c r="E51" s="208"/>
      <c r="F51" s="209"/>
      <c r="G51" s="206" t="s">
        <v>146</v>
      </c>
      <c r="H51" s="206" t="s">
        <v>138</v>
      </c>
      <c r="I51" s="210">
        <v>2620110650</v>
      </c>
      <c r="J51" s="207" t="s">
        <v>265</v>
      </c>
      <c r="K51" s="195">
        <v>34.6</v>
      </c>
      <c r="L51" s="195">
        <v>0</v>
      </c>
      <c r="M51" s="195">
        <v>0</v>
      </c>
      <c r="N51" s="195">
        <v>0</v>
      </c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ht="15.75">
      <c r="A52" s="221"/>
      <c r="B52" s="222" t="s">
        <v>0</v>
      </c>
      <c r="C52" s="66"/>
      <c r="D52" s="223"/>
      <c r="E52" s="77"/>
      <c r="F52" s="77"/>
      <c r="G52" s="77"/>
      <c r="H52" s="77"/>
      <c r="I52" s="77"/>
      <c r="J52" s="77"/>
      <c r="K52" s="343">
        <f>K47+K49+K50+K51+K48</f>
        <v>934.6</v>
      </c>
      <c r="L52" s="343">
        <f>L47+L49+L50+L51+L48</f>
        <v>750</v>
      </c>
      <c r="M52" s="343">
        <f>M47+M49+M50+M51+M48</f>
        <v>750</v>
      </c>
      <c r="N52" s="343">
        <f>N47+N49+N50+N51+N48</f>
        <v>750</v>
      </c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ht="15.75">
      <c r="A53" s="221"/>
      <c r="B53" s="222"/>
      <c r="C53" s="66"/>
      <c r="D53" s="224"/>
      <c r="E53" s="30"/>
      <c r="F53" s="30"/>
      <c r="G53" s="43"/>
      <c r="H53" s="43"/>
      <c r="I53" s="43"/>
      <c r="J53" s="32"/>
      <c r="K53" s="344"/>
      <c r="L53" s="337"/>
      <c r="M53" s="337"/>
      <c r="N53" s="337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ht="81.75" customHeight="1">
      <c r="A54" s="522"/>
      <c r="B54" s="528" t="s">
        <v>89</v>
      </c>
      <c r="C54" s="489" t="s">
        <v>90</v>
      </c>
      <c r="D54" s="224" t="s">
        <v>177</v>
      </c>
      <c r="E54" s="66" t="s">
        <v>8</v>
      </c>
      <c r="F54" s="79" t="s">
        <v>11</v>
      </c>
      <c r="G54" s="365" t="s">
        <v>144</v>
      </c>
      <c r="H54" s="46" t="s">
        <v>52</v>
      </c>
      <c r="I54" s="46" t="s">
        <v>205</v>
      </c>
      <c r="J54" s="201" t="s">
        <v>137</v>
      </c>
      <c r="K54" s="345">
        <v>15</v>
      </c>
      <c r="L54" s="345">
        <v>10</v>
      </c>
      <c r="M54" s="345">
        <v>10</v>
      </c>
      <c r="N54" s="345">
        <v>10</v>
      </c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ht="161.25" customHeight="1">
      <c r="A55" s="545"/>
      <c r="B55" s="562"/>
      <c r="C55" s="565"/>
      <c r="D55" s="274" t="s">
        <v>248</v>
      </c>
      <c r="E55" s="46" t="s">
        <v>4</v>
      </c>
      <c r="F55" s="369" t="s">
        <v>227</v>
      </c>
      <c r="G55" s="370"/>
      <c r="H55" s="44"/>
      <c r="I55" s="44"/>
      <c r="J55" s="370"/>
      <c r="K55" s="379"/>
      <c r="L55" s="379"/>
      <c r="M55" s="379"/>
      <c r="N55" s="379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ht="326.25" customHeight="1">
      <c r="A56" s="564"/>
      <c r="B56" s="563"/>
      <c r="C56" s="508"/>
      <c r="D56" s="445" t="s">
        <v>247</v>
      </c>
      <c r="E56" s="46"/>
      <c r="F56" s="369"/>
      <c r="G56" s="383"/>
      <c r="H56" s="384"/>
      <c r="I56" s="384"/>
      <c r="J56" s="383"/>
      <c r="K56" s="380"/>
      <c r="L56" s="380"/>
      <c r="M56" s="380"/>
      <c r="N56" s="380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ht="15.75">
      <c r="A57" s="221"/>
      <c r="B57" s="222" t="s">
        <v>0</v>
      </c>
      <c r="C57" s="66"/>
      <c r="D57" s="224"/>
      <c r="E57" s="30"/>
      <c r="F57" s="30"/>
      <c r="G57" s="144"/>
      <c r="H57" s="144"/>
      <c r="I57" s="144"/>
      <c r="J57" s="45"/>
      <c r="K57" s="73">
        <f>K54+K55+K56</f>
        <v>15</v>
      </c>
      <c r="L57" s="73">
        <f>L54+L55+L56</f>
        <v>10</v>
      </c>
      <c r="M57" s="73">
        <f>M54+M55+M56</f>
        <v>10</v>
      </c>
      <c r="N57" s="73">
        <f>N54+N55+N56</f>
        <v>10</v>
      </c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ht="15.75">
      <c r="A58" s="221"/>
      <c r="B58" s="222"/>
      <c r="C58" s="66"/>
      <c r="D58" s="224"/>
      <c r="E58" s="30"/>
      <c r="F58" s="30"/>
      <c r="G58" s="378"/>
      <c r="H58" s="43"/>
      <c r="I58" s="43"/>
      <c r="J58" s="32"/>
      <c r="K58" s="158"/>
      <c r="L58" s="71"/>
      <c r="M58" s="71"/>
      <c r="N58" s="71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ht="85.5" customHeight="1">
      <c r="A59" s="522" t="s">
        <v>178</v>
      </c>
      <c r="B59" s="528" t="s">
        <v>91</v>
      </c>
      <c r="C59" s="566" t="s">
        <v>69</v>
      </c>
      <c r="D59" s="274" t="s">
        <v>177</v>
      </c>
      <c r="E59" s="69" t="s">
        <v>39</v>
      </c>
      <c r="F59" s="385" t="s">
        <v>181</v>
      </c>
      <c r="G59" s="370" t="s">
        <v>148</v>
      </c>
      <c r="H59" s="130" t="s">
        <v>148</v>
      </c>
      <c r="I59" s="46" t="s">
        <v>206</v>
      </c>
      <c r="J59" s="201" t="s">
        <v>137</v>
      </c>
      <c r="K59" s="345">
        <v>27.1</v>
      </c>
      <c r="L59" s="345">
        <v>30</v>
      </c>
      <c r="M59" s="345">
        <v>30</v>
      </c>
      <c r="N59" s="345">
        <v>30</v>
      </c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ht="157.5" customHeight="1">
      <c r="A60" s="545"/>
      <c r="B60" s="562"/>
      <c r="C60" s="565"/>
      <c r="D60" s="274" t="s">
        <v>256</v>
      </c>
      <c r="E60" s="44" t="s">
        <v>4</v>
      </c>
      <c r="F60" s="395" t="s">
        <v>227</v>
      </c>
      <c r="G60" s="447"/>
      <c r="H60" s="446"/>
      <c r="I60" s="44"/>
      <c r="J60" s="370"/>
      <c r="K60" s="379"/>
      <c r="L60" s="379"/>
      <c r="M60" s="379"/>
      <c r="N60" s="379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ht="308.25" customHeight="1">
      <c r="A61" s="564"/>
      <c r="B61" s="563"/>
      <c r="C61" s="505"/>
      <c r="D61" s="86" t="s">
        <v>255</v>
      </c>
      <c r="E61" s="44"/>
      <c r="F61" s="395"/>
      <c r="G61" s="448"/>
      <c r="H61" s="126"/>
      <c r="I61" s="126"/>
      <c r="J61" s="366"/>
      <c r="K61" s="376"/>
      <c r="L61" s="376"/>
      <c r="M61" s="376"/>
      <c r="N61" s="376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ht="15.75">
      <c r="A62" s="221"/>
      <c r="B62" s="222" t="s">
        <v>0</v>
      </c>
      <c r="C62" s="66"/>
      <c r="D62" s="382"/>
      <c r="E62" s="449"/>
      <c r="F62" s="449"/>
      <c r="G62" s="43"/>
      <c r="H62" s="43"/>
      <c r="I62" s="43"/>
      <c r="J62" s="32"/>
      <c r="K62" s="337">
        <f>K59+K60+K61</f>
        <v>27.1</v>
      </c>
      <c r="L62" s="337">
        <f>L59+L60+L61</f>
        <v>30</v>
      </c>
      <c r="M62" s="337">
        <f>M59+M60+M61</f>
        <v>30</v>
      </c>
      <c r="N62" s="337">
        <f>N59+N60+N61</f>
        <v>30</v>
      </c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ht="15.75">
      <c r="A63" s="221"/>
      <c r="B63" s="222"/>
      <c r="C63" s="66"/>
      <c r="D63" s="224"/>
      <c r="E63" s="30"/>
      <c r="F63" s="30"/>
      <c r="G63" s="43"/>
      <c r="H63" s="43"/>
      <c r="I63" s="43"/>
      <c r="J63" s="32"/>
      <c r="K63" s="344"/>
      <c r="L63" s="337"/>
      <c r="M63" s="337"/>
      <c r="N63" s="337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s="200" customFormat="1" ht="82.5" customHeight="1">
      <c r="A64" s="522"/>
      <c r="B64" s="719" t="s">
        <v>92</v>
      </c>
      <c r="C64" s="762" t="s">
        <v>70</v>
      </c>
      <c r="D64" s="225" t="s">
        <v>177</v>
      </c>
      <c r="E64" s="285" t="s">
        <v>25</v>
      </c>
      <c r="F64" s="211" t="s">
        <v>181</v>
      </c>
      <c r="G64" s="387" t="s">
        <v>138</v>
      </c>
      <c r="H64" s="212" t="s">
        <v>54</v>
      </c>
      <c r="I64" s="212" t="s">
        <v>207</v>
      </c>
      <c r="J64" s="201" t="s">
        <v>137</v>
      </c>
      <c r="K64" s="345">
        <v>20</v>
      </c>
      <c r="L64" s="345">
        <v>10</v>
      </c>
      <c r="M64" s="345">
        <v>10</v>
      </c>
      <c r="N64" s="345">
        <v>10</v>
      </c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</row>
    <row r="65" spans="1:252" s="200" customFormat="1" ht="82.5" customHeight="1">
      <c r="A65" s="545"/>
      <c r="B65" s="720"/>
      <c r="C65" s="763"/>
      <c r="D65" s="386" t="s">
        <v>246</v>
      </c>
      <c r="E65" s="392" t="s">
        <v>4</v>
      </c>
      <c r="F65" s="393" t="s">
        <v>227</v>
      </c>
      <c r="G65" s="388"/>
      <c r="H65" s="389"/>
      <c r="I65" s="389"/>
      <c r="J65" s="370"/>
      <c r="K65" s="379"/>
      <c r="L65" s="379"/>
      <c r="M65" s="379"/>
      <c r="N65" s="379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9"/>
      <c r="GZ65" s="199"/>
      <c r="HA65" s="199"/>
      <c r="HB65" s="199"/>
      <c r="HC65" s="199"/>
      <c r="HD65" s="199"/>
      <c r="HE65" s="199"/>
      <c r="HF65" s="199"/>
      <c r="HG65" s="199"/>
      <c r="HH65" s="199"/>
      <c r="HI65" s="199"/>
      <c r="HJ65" s="199"/>
      <c r="HK65" s="199"/>
      <c r="HL65" s="199"/>
      <c r="HM65" s="199"/>
      <c r="HN65" s="199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</row>
    <row r="66" spans="1:252" ht="147" customHeight="1">
      <c r="A66" s="545"/>
      <c r="B66" s="720"/>
      <c r="C66" s="763"/>
      <c r="D66" s="226" t="s">
        <v>257</v>
      </c>
      <c r="E66" s="392"/>
      <c r="F66" s="393"/>
      <c r="G66" s="390"/>
      <c r="H66" s="391"/>
      <c r="I66" s="391"/>
      <c r="J66" s="383"/>
      <c r="K66" s="380"/>
      <c r="L66" s="380"/>
      <c r="M66" s="380"/>
      <c r="N66" s="380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ht="148.5" customHeight="1">
      <c r="A67" s="756"/>
      <c r="B67" s="721"/>
      <c r="C67" s="764"/>
      <c r="D67" s="54" t="s">
        <v>195</v>
      </c>
      <c r="E67" s="55" t="s">
        <v>4</v>
      </c>
      <c r="F67" s="56" t="s">
        <v>194</v>
      </c>
      <c r="G67" s="367" t="s">
        <v>135</v>
      </c>
      <c r="H67" s="212" t="s">
        <v>53</v>
      </c>
      <c r="I67" s="212" t="s">
        <v>208</v>
      </c>
      <c r="J67" s="374" t="s">
        <v>137</v>
      </c>
      <c r="K67" s="375">
        <v>50</v>
      </c>
      <c r="L67" s="375">
        <v>50</v>
      </c>
      <c r="M67" s="375">
        <v>50</v>
      </c>
      <c r="N67" s="375">
        <v>50</v>
      </c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ht="15.75">
      <c r="A68" s="221"/>
      <c r="B68" s="222" t="s">
        <v>0</v>
      </c>
      <c r="C68" s="66"/>
      <c r="D68" s="224"/>
      <c r="E68" s="30"/>
      <c r="F68" s="202"/>
      <c r="G68" s="204"/>
      <c r="H68" s="205"/>
      <c r="I68" s="84"/>
      <c r="J68" s="315"/>
      <c r="K68" s="316">
        <f>K67+K64+K66+K65</f>
        <v>70</v>
      </c>
      <c r="L68" s="316">
        <f>L67+L64+L66+L65</f>
        <v>60</v>
      </c>
      <c r="M68" s="316">
        <f>M67+M64+M66+M65</f>
        <v>60</v>
      </c>
      <c r="N68" s="316">
        <f>N67+N64+N66+N65</f>
        <v>60</v>
      </c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ht="14.25" customHeight="1">
      <c r="A69" s="221"/>
      <c r="B69" s="222"/>
      <c r="C69" s="66"/>
      <c r="D69" s="224"/>
      <c r="E69" s="30"/>
      <c r="F69" s="30"/>
      <c r="G69" s="144"/>
      <c r="H69" s="144"/>
      <c r="I69" s="144"/>
      <c r="J69" s="45"/>
      <c r="K69" s="203"/>
      <c r="L69" s="73"/>
      <c r="M69" s="73"/>
      <c r="N69" s="7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ht="267.75">
      <c r="A70" s="221"/>
      <c r="B70" s="222" t="s">
        <v>75</v>
      </c>
      <c r="C70" s="89" t="s">
        <v>76</v>
      </c>
      <c r="D70" s="224"/>
      <c r="E70" s="30"/>
      <c r="F70" s="30"/>
      <c r="G70" s="43"/>
      <c r="H70" s="43"/>
      <c r="I70" s="43"/>
      <c r="J70" s="32"/>
      <c r="K70" s="71">
        <f>K74+K81+K86+K97+K102+K110+K114+K124+K134+K139+K119</f>
        <v>9814.9</v>
      </c>
      <c r="L70" s="71">
        <f>L74+L81+L86+L97+L102+L110+L114+L124+L134+L139+L119</f>
        <v>4371.9</v>
      </c>
      <c r="M70" s="71">
        <f>M74+M81+M86+M97+M102+M110+M114+M124+M134+M139+M119</f>
        <v>3630.7</v>
      </c>
      <c r="N70" s="71">
        <f>N74+N81+N86+N97+N102+N110+N114+N124+N134+N139+N119</f>
        <v>3740.7999999999997</v>
      </c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ht="15.75">
      <c r="A71" s="221"/>
      <c r="B71" s="222"/>
      <c r="C71" s="66"/>
      <c r="D71" s="224"/>
      <c r="E71" s="30"/>
      <c r="F71" s="30"/>
      <c r="G71" s="43"/>
      <c r="H71" s="43"/>
      <c r="I71" s="43"/>
      <c r="J71" s="32"/>
      <c r="K71" s="71"/>
      <c r="L71" s="71"/>
      <c r="M71" s="71"/>
      <c r="N71" s="71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s="200" customFormat="1" ht="86.25" customHeight="1">
      <c r="A72" s="520" t="s">
        <v>178</v>
      </c>
      <c r="B72" s="729" t="s">
        <v>93</v>
      </c>
      <c r="C72" s="557" t="s">
        <v>82</v>
      </c>
      <c r="D72" s="291" t="s">
        <v>177</v>
      </c>
      <c r="E72" s="292" t="s">
        <v>36</v>
      </c>
      <c r="F72" s="293" t="s">
        <v>181</v>
      </c>
      <c r="G72" s="294" t="s">
        <v>146</v>
      </c>
      <c r="H72" s="295" t="s">
        <v>145</v>
      </c>
      <c r="I72" s="295" t="s">
        <v>149</v>
      </c>
      <c r="J72" s="296">
        <v>200</v>
      </c>
      <c r="K72" s="297">
        <v>980</v>
      </c>
      <c r="L72" s="297">
        <v>300</v>
      </c>
      <c r="M72" s="297">
        <v>300</v>
      </c>
      <c r="N72" s="297">
        <v>300</v>
      </c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198"/>
      <c r="GD72" s="198"/>
      <c r="GE72" s="198"/>
      <c r="GF72" s="198"/>
      <c r="GG72" s="198"/>
      <c r="GH72" s="198"/>
      <c r="GI72" s="198"/>
      <c r="GJ72" s="198"/>
      <c r="GK72" s="198"/>
      <c r="GL72" s="198"/>
      <c r="GM72" s="198"/>
      <c r="GN72" s="198"/>
      <c r="GO72" s="198"/>
      <c r="GP72" s="198"/>
      <c r="GQ72" s="198"/>
      <c r="GR72" s="198"/>
      <c r="GS72" s="198"/>
      <c r="GT72" s="198"/>
      <c r="GU72" s="198"/>
      <c r="GV72" s="198"/>
      <c r="GW72" s="198"/>
      <c r="GX72" s="198"/>
      <c r="GY72" s="199"/>
      <c r="GZ72" s="199"/>
      <c r="HA72" s="199"/>
      <c r="HB72" s="199"/>
      <c r="HC72" s="199"/>
      <c r="HD72" s="199"/>
      <c r="HE72" s="199"/>
      <c r="HF72" s="199"/>
      <c r="HG72" s="199"/>
      <c r="HH72" s="199"/>
      <c r="HI72" s="199"/>
      <c r="HJ72" s="199"/>
      <c r="HK72" s="199"/>
      <c r="HL72" s="199"/>
      <c r="HM72" s="199"/>
      <c r="HN72" s="199"/>
      <c r="HO72" s="199"/>
      <c r="HP72" s="199"/>
      <c r="HQ72" s="199"/>
      <c r="HR72" s="199"/>
      <c r="HS72" s="199"/>
      <c r="HT72" s="199"/>
      <c r="HU72" s="199"/>
      <c r="HV72" s="199"/>
      <c r="HW72" s="199"/>
      <c r="HX72" s="199"/>
      <c r="HY72" s="199"/>
      <c r="HZ72" s="199"/>
      <c r="IA72" s="199"/>
      <c r="IB72" s="199"/>
      <c r="IC72" s="199"/>
      <c r="ID72" s="199"/>
      <c r="IE72" s="199"/>
      <c r="IF72" s="199"/>
      <c r="IG72" s="199"/>
      <c r="IH72" s="199"/>
      <c r="II72" s="199"/>
      <c r="IJ72" s="199"/>
      <c r="IK72" s="199"/>
      <c r="IL72" s="199"/>
      <c r="IM72" s="199"/>
      <c r="IN72" s="199"/>
      <c r="IO72" s="199"/>
      <c r="IP72" s="199"/>
      <c r="IQ72" s="199"/>
      <c r="IR72" s="199"/>
    </row>
    <row r="73" spans="1:252" ht="306.75" customHeight="1">
      <c r="A73" s="521"/>
      <c r="B73" s="730"/>
      <c r="C73" s="558"/>
      <c r="D73" s="450" t="s">
        <v>245</v>
      </c>
      <c r="E73" s="55" t="s">
        <v>4</v>
      </c>
      <c r="F73" s="56" t="s">
        <v>232</v>
      </c>
      <c r="G73" s="147" t="s">
        <v>146</v>
      </c>
      <c r="H73" s="146" t="s">
        <v>145</v>
      </c>
      <c r="I73" s="146" t="s">
        <v>209</v>
      </c>
      <c r="J73" s="148">
        <v>200</v>
      </c>
      <c r="K73" s="346">
        <v>40</v>
      </c>
      <c r="L73" s="346">
        <v>1</v>
      </c>
      <c r="M73" s="346">
        <v>1</v>
      </c>
      <c r="N73" s="346">
        <v>1</v>
      </c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ht="15.75">
      <c r="A74" s="227"/>
      <c r="B74" s="228" t="s">
        <v>0</v>
      </c>
      <c r="C74" s="229"/>
      <c r="D74" s="228"/>
      <c r="E74" s="45"/>
      <c r="F74" s="45"/>
      <c r="G74" s="45"/>
      <c r="H74" s="45"/>
      <c r="I74" s="45"/>
      <c r="J74" s="45"/>
      <c r="K74" s="347">
        <f>K72+K73</f>
        <v>1020</v>
      </c>
      <c r="L74" s="347">
        <f>L72+L73</f>
        <v>301</v>
      </c>
      <c r="M74" s="347">
        <f>M72+M73</f>
        <v>301</v>
      </c>
      <c r="N74" s="347">
        <f>N72+N73</f>
        <v>301</v>
      </c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ht="15.75">
      <c r="A75" s="221"/>
      <c r="B75" s="222"/>
      <c r="C75" s="230"/>
      <c r="D75" s="231"/>
      <c r="E75" s="47"/>
      <c r="F75" s="47"/>
      <c r="G75" s="48"/>
      <c r="H75" s="136"/>
      <c r="I75" s="136"/>
      <c r="J75" s="49"/>
      <c r="K75" s="348"/>
      <c r="L75" s="349"/>
      <c r="M75" s="347"/>
      <c r="N75" s="350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ht="44.25" customHeight="1">
      <c r="A76" s="765" t="s">
        <v>178</v>
      </c>
      <c r="B76" s="731" t="s">
        <v>56</v>
      </c>
      <c r="C76" s="559" t="s">
        <v>57</v>
      </c>
      <c r="D76" s="550" t="s">
        <v>177</v>
      </c>
      <c r="E76" s="761" t="s">
        <v>28</v>
      </c>
      <c r="F76" s="697" t="s">
        <v>181</v>
      </c>
      <c r="G76" s="757" t="s">
        <v>144</v>
      </c>
      <c r="H76" s="759" t="s">
        <v>150</v>
      </c>
      <c r="I76" s="757" t="s">
        <v>210</v>
      </c>
      <c r="J76" s="622" t="s">
        <v>137</v>
      </c>
      <c r="K76" s="737">
        <v>1414.6</v>
      </c>
      <c r="L76" s="737">
        <v>1459.7</v>
      </c>
      <c r="M76" s="737">
        <v>1503.5</v>
      </c>
      <c r="N76" s="737">
        <v>1563.6</v>
      </c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ht="72.75" customHeight="1" hidden="1">
      <c r="A77" s="766"/>
      <c r="B77" s="732"/>
      <c r="C77" s="560"/>
      <c r="D77" s="551"/>
      <c r="E77" s="539"/>
      <c r="F77" s="698"/>
      <c r="G77" s="758"/>
      <c r="H77" s="760"/>
      <c r="I77" s="758"/>
      <c r="J77" s="623"/>
      <c r="K77" s="738"/>
      <c r="L77" s="738"/>
      <c r="M77" s="738"/>
      <c r="N77" s="738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ht="105" customHeight="1" hidden="1">
      <c r="A78" s="766"/>
      <c r="B78" s="732"/>
      <c r="C78" s="560"/>
      <c r="D78" s="552"/>
      <c r="E78" s="539"/>
      <c r="F78" s="698"/>
      <c r="G78" s="758"/>
      <c r="H78" s="760"/>
      <c r="I78" s="758"/>
      <c r="J78" s="623"/>
      <c r="K78" s="738"/>
      <c r="L78" s="738"/>
      <c r="M78" s="738"/>
      <c r="N78" s="738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ht="34.5" customHeight="1">
      <c r="A79" s="766"/>
      <c r="B79" s="732"/>
      <c r="C79" s="560"/>
      <c r="D79" s="553"/>
      <c r="E79" s="539"/>
      <c r="F79" s="699"/>
      <c r="G79" s="758"/>
      <c r="H79" s="760"/>
      <c r="I79" s="758"/>
      <c r="J79" s="623"/>
      <c r="K79" s="738"/>
      <c r="L79" s="738"/>
      <c r="M79" s="738"/>
      <c r="N79" s="738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ht="163.5" customHeight="1">
      <c r="A80" s="767"/>
      <c r="B80" s="733"/>
      <c r="C80" s="561"/>
      <c r="D80" s="86" t="s">
        <v>233</v>
      </c>
      <c r="E80" s="44" t="s">
        <v>4</v>
      </c>
      <c r="F80" s="395" t="s">
        <v>227</v>
      </c>
      <c r="G80" s="44" t="s">
        <v>144</v>
      </c>
      <c r="H80" s="44" t="s">
        <v>150</v>
      </c>
      <c r="I80" s="44" t="s">
        <v>211</v>
      </c>
      <c r="J80" s="44" t="s">
        <v>137</v>
      </c>
      <c r="K80" s="289">
        <v>3034.2</v>
      </c>
      <c r="L80" s="289"/>
      <c r="M80" s="289"/>
      <c r="N80" s="289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ht="15.75">
      <c r="A81" s="221"/>
      <c r="B81" s="222" t="s">
        <v>0</v>
      </c>
      <c r="C81" s="232"/>
      <c r="D81" s="233"/>
      <c r="E81" s="144"/>
      <c r="F81" s="144"/>
      <c r="G81" s="133"/>
      <c r="H81" s="133"/>
      <c r="I81" s="133"/>
      <c r="J81" s="133"/>
      <c r="K81" s="177">
        <f>K76+K80</f>
        <v>4448.799999999999</v>
      </c>
      <c r="L81" s="177">
        <f>L76+L80</f>
        <v>1459.7</v>
      </c>
      <c r="M81" s="177">
        <f>M76+M80</f>
        <v>1503.5</v>
      </c>
      <c r="N81" s="177">
        <f>N76+N80</f>
        <v>1563.6</v>
      </c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15" customHeight="1">
      <c r="A82" s="234"/>
      <c r="B82" s="80"/>
      <c r="C82" s="235"/>
      <c r="D82" s="236"/>
      <c r="E82" s="105"/>
      <c r="F82" s="106"/>
      <c r="G82" s="36"/>
      <c r="H82" s="36"/>
      <c r="I82" s="36"/>
      <c r="J82" s="36"/>
      <c r="K82" s="178"/>
      <c r="L82" s="72"/>
      <c r="M82" s="72"/>
      <c r="N82" s="72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ht="84" customHeight="1">
      <c r="A83" s="535"/>
      <c r="B83" s="734" t="s">
        <v>94</v>
      </c>
      <c r="C83" s="554" t="s">
        <v>58</v>
      </c>
      <c r="D83" s="237" t="s">
        <v>177</v>
      </c>
      <c r="E83" s="451" t="s">
        <v>44</v>
      </c>
      <c r="F83" s="34" t="s">
        <v>181</v>
      </c>
      <c r="G83" s="35" t="s">
        <v>135</v>
      </c>
      <c r="H83" s="35" t="s">
        <v>53</v>
      </c>
      <c r="I83" s="35" t="s">
        <v>212</v>
      </c>
      <c r="J83" s="35" t="s">
        <v>137</v>
      </c>
      <c r="K83" s="342">
        <v>7</v>
      </c>
      <c r="L83" s="342">
        <v>7</v>
      </c>
      <c r="M83" s="342">
        <v>7</v>
      </c>
      <c r="N83" s="342">
        <v>7</v>
      </c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ht="148.5" customHeight="1">
      <c r="A84" s="536"/>
      <c r="B84" s="735"/>
      <c r="C84" s="555"/>
      <c r="D84" s="396" t="s">
        <v>234</v>
      </c>
      <c r="E84" s="44" t="s">
        <v>4</v>
      </c>
      <c r="F84" s="395" t="s">
        <v>227</v>
      </c>
      <c r="G84" s="130"/>
      <c r="H84" s="397"/>
      <c r="I84" s="44"/>
      <c r="J84" s="44"/>
      <c r="K84" s="289"/>
      <c r="L84" s="289"/>
      <c r="M84" s="289"/>
      <c r="N84" s="289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ht="144.75" customHeight="1">
      <c r="A85" s="537"/>
      <c r="B85" s="736"/>
      <c r="C85" s="556"/>
      <c r="D85" s="238"/>
      <c r="E85" s="362"/>
      <c r="F85" s="443"/>
      <c r="G85" s="129"/>
      <c r="H85" s="398"/>
      <c r="I85" s="384"/>
      <c r="J85" s="384"/>
      <c r="K85" s="399"/>
      <c r="L85" s="400"/>
      <c r="M85" s="400"/>
      <c r="N85" s="400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s="15" customFormat="1" ht="15" customHeight="1">
      <c r="A86" s="234"/>
      <c r="B86" s="80" t="s">
        <v>0</v>
      </c>
      <c r="C86" s="239"/>
      <c r="D86" s="240"/>
      <c r="E86" s="109"/>
      <c r="F86" s="110"/>
      <c r="G86" s="32"/>
      <c r="H86" s="32"/>
      <c r="I86" s="45"/>
      <c r="J86" s="45"/>
      <c r="K86" s="73">
        <f>K83+K84+K85</f>
        <v>7</v>
      </c>
      <c r="L86" s="73">
        <f>L83+L84+L85</f>
        <v>7</v>
      </c>
      <c r="M86" s="73">
        <f>M83+M84+M85</f>
        <v>7</v>
      </c>
      <c r="N86" s="73">
        <f>N83+N84+N85</f>
        <v>7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ht="14.25" customHeight="1">
      <c r="A87" s="234"/>
      <c r="B87" s="80"/>
      <c r="C87" s="241"/>
      <c r="D87" s="242"/>
      <c r="E87" s="57"/>
      <c r="F87" s="57"/>
      <c r="G87" s="36"/>
      <c r="H87" s="36"/>
      <c r="I87" s="36"/>
      <c r="J87" s="36"/>
      <c r="K87" s="72"/>
      <c r="L87" s="72"/>
      <c r="M87" s="72"/>
      <c r="N87" s="72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ht="66.75" customHeight="1" hidden="1">
      <c r="A88" s="243"/>
      <c r="B88" s="244"/>
      <c r="C88" s="245"/>
      <c r="D88" s="246"/>
      <c r="E88" s="59"/>
      <c r="F88" s="59"/>
      <c r="G88" s="60"/>
      <c r="H88" s="60"/>
      <c r="I88" s="60"/>
      <c r="J88" s="61"/>
      <c r="K88" s="179"/>
      <c r="L88" s="179"/>
      <c r="M88" s="179"/>
      <c r="N88" s="180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ht="18" customHeight="1">
      <c r="A89" s="522" t="s">
        <v>178</v>
      </c>
      <c r="B89" s="489" t="s">
        <v>95</v>
      </c>
      <c r="C89" s="489" t="s">
        <v>118</v>
      </c>
      <c r="D89" s="489" t="s">
        <v>177</v>
      </c>
      <c r="E89" s="660" t="s">
        <v>34</v>
      </c>
      <c r="F89" s="660" t="s">
        <v>181</v>
      </c>
      <c r="G89" s="36" t="s">
        <v>140</v>
      </c>
      <c r="H89" s="36" t="s">
        <v>135</v>
      </c>
      <c r="I89" s="36" t="s">
        <v>151</v>
      </c>
      <c r="J89" s="36" t="s">
        <v>142</v>
      </c>
      <c r="K89" s="191">
        <v>390.3</v>
      </c>
      <c r="L89" s="191">
        <v>410</v>
      </c>
      <c r="M89" s="191">
        <v>410</v>
      </c>
      <c r="N89" s="191">
        <v>410</v>
      </c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ht="21" customHeight="1">
      <c r="A90" s="545"/>
      <c r="B90" s="504"/>
      <c r="C90" s="504"/>
      <c r="D90" s="504"/>
      <c r="E90" s="661"/>
      <c r="F90" s="661"/>
      <c r="G90" s="36" t="s">
        <v>140</v>
      </c>
      <c r="H90" s="36" t="s">
        <v>135</v>
      </c>
      <c r="I90" s="36" t="s">
        <v>151</v>
      </c>
      <c r="J90" s="36" t="s">
        <v>137</v>
      </c>
      <c r="K90" s="191">
        <v>105.5</v>
      </c>
      <c r="L90" s="191">
        <v>56.1</v>
      </c>
      <c r="M90" s="191">
        <v>56.1</v>
      </c>
      <c r="N90" s="191">
        <v>56.1</v>
      </c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ht="20.25" customHeight="1">
      <c r="A91" s="545"/>
      <c r="B91" s="504"/>
      <c r="C91" s="504"/>
      <c r="D91" s="504"/>
      <c r="E91" s="661"/>
      <c r="F91" s="661"/>
      <c r="G91" s="36" t="s">
        <v>140</v>
      </c>
      <c r="H91" s="36" t="s">
        <v>135</v>
      </c>
      <c r="I91" s="36" t="s">
        <v>151</v>
      </c>
      <c r="J91" s="36" t="s">
        <v>136</v>
      </c>
      <c r="K91" s="191">
        <v>1.4</v>
      </c>
      <c r="L91" s="191">
        <v>0.5</v>
      </c>
      <c r="M91" s="191">
        <v>0.5</v>
      </c>
      <c r="N91" s="191">
        <v>0.5</v>
      </c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ht="5.25" customHeight="1" hidden="1">
      <c r="A92" s="545"/>
      <c r="B92" s="504"/>
      <c r="C92" s="504"/>
      <c r="D92" s="572"/>
      <c r="E92" s="617"/>
      <c r="F92" s="617"/>
      <c r="G92" s="36"/>
      <c r="H92" s="36"/>
      <c r="I92" s="36"/>
      <c r="J92" s="36"/>
      <c r="K92" s="191">
        <v>84000</v>
      </c>
      <c r="L92" s="191">
        <v>0</v>
      </c>
      <c r="M92" s="191">
        <v>84000</v>
      </c>
      <c r="N92" s="191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ht="21.75" customHeight="1">
      <c r="A93" s="545"/>
      <c r="B93" s="504"/>
      <c r="C93" s="504"/>
      <c r="D93" s="572"/>
      <c r="E93" s="662"/>
      <c r="F93" s="662"/>
      <c r="G93" s="401" t="s">
        <v>140</v>
      </c>
      <c r="H93" s="401" t="s">
        <v>135</v>
      </c>
      <c r="I93" s="401" t="s">
        <v>152</v>
      </c>
      <c r="J93" s="401" t="s">
        <v>142</v>
      </c>
      <c r="K93" s="192">
        <v>2.5</v>
      </c>
      <c r="L93" s="192">
        <v>2.5</v>
      </c>
      <c r="M93" s="192">
        <v>2.5</v>
      </c>
      <c r="N93" s="192">
        <v>2.5</v>
      </c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ht="135.75" customHeight="1">
      <c r="A94" s="545"/>
      <c r="B94" s="504"/>
      <c r="C94" s="565"/>
      <c r="D94" s="274" t="s">
        <v>240</v>
      </c>
      <c r="E94" s="739" t="s">
        <v>4</v>
      </c>
      <c r="F94" s="739" t="s">
        <v>227</v>
      </c>
      <c r="G94" s="402"/>
      <c r="H94" s="403"/>
      <c r="I94" s="403"/>
      <c r="J94" s="402"/>
      <c r="K94" s="404"/>
      <c r="L94" s="404"/>
      <c r="M94" s="404"/>
      <c r="N94" s="404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ht="137.25" customHeight="1">
      <c r="A95" s="545"/>
      <c r="B95" s="504"/>
      <c r="C95" s="565"/>
      <c r="D95" s="274"/>
      <c r="E95" s="739"/>
      <c r="F95" s="739"/>
      <c r="G95" s="405"/>
      <c r="H95" s="405"/>
      <c r="I95" s="405"/>
      <c r="J95" s="405"/>
      <c r="K95" s="406"/>
      <c r="L95" s="406"/>
      <c r="M95" s="406"/>
      <c r="N95" s="406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ht="145.5" customHeight="1" hidden="1">
      <c r="A96" s="564"/>
      <c r="B96" s="563"/>
      <c r="C96" s="505"/>
      <c r="D96" s="274"/>
      <c r="E96" s="739"/>
      <c r="F96" s="739"/>
      <c r="G96" s="405"/>
      <c r="H96" s="405"/>
      <c r="I96" s="405"/>
      <c r="J96" s="405"/>
      <c r="K96" s="406"/>
      <c r="L96" s="406"/>
      <c r="M96" s="406"/>
      <c r="N96" s="406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ht="16.5" customHeight="1">
      <c r="A97" s="234"/>
      <c r="B97" s="247" t="s">
        <v>0</v>
      </c>
      <c r="C97" s="76"/>
      <c r="D97" s="81"/>
      <c r="E97" s="452"/>
      <c r="F97" s="452"/>
      <c r="G97" s="53"/>
      <c r="H97" s="53"/>
      <c r="I97" s="53"/>
      <c r="J97" s="53"/>
      <c r="K97" s="73">
        <f>K89+K90+K91+K93+K94+K95+K96</f>
        <v>499.7</v>
      </c>
      <c r="L97" s="73">
        <f>L89+L90+L91+L93+L94+L95+L96</f>
        <v>469.1</v>
      </c>
      <c r="M97" s="73">
        <f>M89+M90+M91+M93+M94+M95+M96</f>
        <v>469.1</v>
      </c>
      <c r="N97" s="73">
        <f>N89+N90+N91+N93+N94+N95+N96</f>
        <v>469.1</v>
      </c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ht="15.75">
      <c r="A98" s="234"/>
      <c r="B98" s="247"/>
      <c r="C98" s="76"/>
      <c r="D98" s="76"/>
      <c r="E98" s="38"/>
      <c r="F98" s="38"/>
      <c r="G98" s="52"/>
      <c r="H98" s="52"/>
      <c r="I98" s="52"/>
      <c r="J98" s="52"/>
      <c r="K98" s="176"/>
      <c r="L98" s="176"/>
      <c r="M98" s="176"/>
      <c r="N98" s="176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ht="90" customHeight="1">
      <c r="A99" s="522" t="s">
        <v>178</v>
      </c>
      <c r="B99" s="528" t="s">
        <v>96</v>
      </c>
      <c r="C99" s="489" t="s">
        <v>59</v>
      </c>
      <c r="D99" s="224" t="s">
        <v>177</v>
      </c>
      <c r="E99" s="34" t="s">
        <v>33</v>
      </c>
      <c r="F99" s="361" t="s">
        <v>176</v>
      </c>
      <c r="G99" s="408" t="s">
        <v>140</v>
      </c>
      <c r="H99" s="395" t="s">
        <v>144</v>
      </c>
      <c r="I99" s="395" t="s">
        <v>153</v>
      </c>
      <c r="J99" s="408" t="s">
        <v>137</v>
      </c>
      <c r="K99" s="379">
        <v>20</v>
      </c>
      <c r="L99" s="379">
        <v>20</v>
      </c>
      <c r="M99" s="379">
        <v>20</v>
      </c>
      <c r="N99" s="379">
        <v>20</v>
      </c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ht="130.5" customHeight="1">
      <c r="A100" s="545"/>
      <c r="B100" s="562"/>
      <c r="C100" s="504"/>
      <c r="D100" s="224" t="s">
        <v>231</v>
      </c>
      <c r="E100" s="38" t="s">
        <v>4</v>
      </c>
      <c r="F100" s="407" t="s">
        <v>227</v>
      </c>
      <c r="G100" s="408"/>
      <c r="H100" s="395"/>
      <c r="I100" s="395"/>
      <c r="J100" s="408"/>
      <c r="K100" s="379"/>
      <c r="L100" s="379"/>
      <c r="M100" s="379"/>
      <c r="N100" s="379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ht="129" customHeight="1">
      <c r="A101" s="564"/>
      <c r="B101" s="563"/>
      <c r="C101" s="563"/>
      <c r="D101" s="76"/>
      <c r="E101" s="38"/>
      <c r="F101" s="407"/>
      <c r="G101" s="383"/>
      <c r="H101" s="384"/>
      <c r="I101" s="384"/>
      <c r="J101" s="383"/>
      <c r="K101" s="380"/>
      <c r="L101" s="409"/>
      <c r="M101" s="409"/>
      <c r="N101" s="409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ht="20.25" customHeight="1">
      <c r="A102" s="234"/>
      <c r="B102" s="247" t="s">
        <v>0</v>
      </c>
      <c r="C102" s="248"/>
      <c r="D102" s="81"/>
      <c r="E102" s="58"/>
      <c r="F102" s="68"/>
      <c r="G102" s="45"/>
      <c r="H102" s="45"/>
      <c r="I102" s="45"/>
      <c r="J102" s="45"/>
      <c r="K102" s="73">
        <f>K99+K100+K101</f>
        <v>20</v>
      </c>
      <c r="L102" s="73">
        <f>L99+L100+L101</f>
        <v>20</v>
      </c>
      <c r="M102" s="73">
        <f>M99+M100+M101</f>
        <v>20</v>
      </c>
      <c r="N102" s="73">
        <f>N99+N100+N101</f>
        <v>20</v>
      </c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ht="12.75" customHeight="1">
      <c r="A103" s="249"/>
      <c r="B103" s="248"/>
      <c r="C103" s="248"/>
      <c r="D103" s="320"/>
      <c r="E103" s="52"/>
      <c r="F103" s="52"/>
      <c r="G103" s="52"/>
      <c r="H103" s="52"/>
      <c r="I103" s="52"/>
      <c r="J103" s="52"/>
      <c r="K103" s="176"/>
      <c r="L103" s="176"/>
      <c r="M103" s="176"/>
      <c r="N103" s="176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ht="51" customHeight="1">
      <c r="A104" s="522"/>
      <c r="B104" s="489" t="s">
        <v>97</v>
      </c>
      <c r="C104" s="713" t="s">
        <v>2</v>
      </c>
      <c r="D104" s="597" t="s">
        <v>177</v>
      </c>
      <c r="E104" s="679" t="s">
        <v>38</v>
      </c>
      <c r="F104" s="742" t="s">
        <v>181</v>
      </c>
      <c r="G104" s="709" t="s">
        <v>146</v>
      </c>
      <c r="H104" s="709" t="s">
        <v>138</v>
      </c>
      <c r="I104" s="709" t="s">
        <v>154</v>
      </c>
      <c r="J104" s="709" t="s">
        <v>137</v>
      </c>
      <c r="K104" s="606">
        <v>2684.4</v>
      </c>
      <c r="L104" s="606">
        <v>2015.1</v>
      </c>
      <c r="M104" s="606">
        <v>1230.1</v>
      </c>
      <c r="N104" s="606">
        <v>1280.1</v>
      </c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ht="30.75" customHeight="1">
      <c r="A105" s="545"/>
      <c r="B105" s="504"/>
      <c r="C105" s="714"/>
      <c r="D105" s="597"/>
      <c r="E105" s="680"/>
      <c r="F105" s="743"/>
      <c r="G105" s="709"/>
      <c r="H105" s="709"/>
      <c r="I105" s="709"/>
      <c r="J105" s="709"/>
      <c r="K105" s="606"/>
      <c r="L105" s="606"/>
      <c r="M105" s="606"/>
      <c r="N105" s="606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 ht="2.25" customHeight="1" hidden="1">
      <c r="A106" s="545"/>
      <c r="B106" s="504"/>
      <c r="C106" s="714"/>
      <c r="D106" s="597"/>
      <c r="E106" s="371"/>
      <c r="F106" s="189"/>
      <c r="G106" s="172"/>
      <c r="H106" s="186"/>
      <c r="I106" s="187"/>
      <c r="J106" s="172"/>
      <c r="K106" s="351"/>
      <c r="L106" s="352"/>
      <c r="M106" s="353"/>
      <c r="N106" s="352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ht="30" customHeight="1" hidden="1">
      <c r="A107" s="545"/>
      <c r="B107" s="504"/>
      <c r="C107" s="714"/>
      <c r="D107" s="597"/>
      <c r="E107" s="371"/>
      <c r="F107" s="411"/>
      <c r="G107" s="172"/>
      <c r="H107" s="186"/>
      <c r="I107" s="187"/>
      <c r="J107" s="172"/>
      <c r="K107" s="351"/>
      <c r="L107" s="352"/>
      <c r="M107" s="353"/>
      <c r="N107" s="352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ht="169.5" customHeight="1">
      <c r="A108" s="545"/>
      <c r="B108" s="504"/>
      <c r="C108" s="714"/>
      <c r="D108" s="86" t="s">
        <v>235</v>
      </c>
      <c r="E108" s="44" t="s">
        <v>4</v>
      </c>
      <c r="F108" s="395" t="s">
        <v>227</v>
      </c>
      <c r="G108" s="383"/>
      <c r="H108" s="384"/>
      <c r="I108" s="384"/>
      <c r="J108" s="383"/>
      <c r="K108" s="380"/>
      <c r="L108" s="409"/>
      <c r="M108" s="409"/>
      <c r="N108" s="409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ht="168.75" customHeight="1">
      <c r="A109" s="564"/>
      <c r="B109" s="563"/>
      <c r="C109" s="715"/>
      <c r="D109" s="410"/>
      <c r="E109" s="44"/>
      <c r="F109" s="395"/>
      <c r="G109" s="453"/>
      <c r="H109" s="454"/>
      <c r="I109" s="413"/>
      <c r="J109" s="111"/>
      <c r="K109" s="289"/>
      <c r="L109" s="289"/>
      <c r="M109" s="289"/>
      <c r="N109" s="289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ht="22.5" customHeight="1">
      <c r="A110" s="234"/>
      <c r="B110" s="247" t="s">
        <v>0</v>
      </c>
      <c r="C110" s="248"/>
      <c r="D110" s="247"/>
      <c r="E110" s="58"/>
      <c r="F110" s="58"/>
      <c r="G110" s="73"/>
      <c r="H110" s="73"/>
      <c r="I110" s="73"/>
      <c r="J110" s="73"/>
      <c r="K110" s="73">
        <f>K104+K109+K108</f>
        <v>2684.4</v>
      </c>
      <c r="L110" s="73">
        <f>L104+L109+L108</f>
        <v>2015.1</v>
      </c>
      <c r="M110" s="73">
        <f>M104+M109+M108</f>
        <v>1230.1</v>
      </c>
      <c r="N110" s="73">
        <f>N104+N109+N108</f>
        <v>1280.1</v>
      </c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ht="3.75" customHeight="1">
      <c r="A111" s="221"/>
      <c r="B111" s="222"/>
      <c r="C111" s="222"/>
      <c r="D111" s="222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s="6" customFormat="1" ht="5.25" customHeight="1" hidden="1">
      <c r="A112" s="595" t="s">
        <v>178</v>
      </c>
      <c r="B112" s="526" t="s">
        <v>98</v>
      </c>
      <c r="C112" s="753" t="s">
        <v>3</v>
      </c>
      <c r="D112" s="250" t="s">
        <v>42</v>
      </c>
      <c r="E112" s="159" t="s">
        <v>24</v>
      </c>
      <c r="F112" s="160" t="s">
        <v>11</v>
      </c>
      <c r="G112" s="745" t="s">
        <v>146</v>
      </c>
      <c r="H112" s="161" t="s">
        <v>138</v>
      </c>
      <c r="I112" s="161"/>
      <c r="J112" s="716"/>
      <c r="K112" s="700"/>
      <c r="L112" s="700"/>
      <c r="M112" s="700"/>
      <c r="N112" s="700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ht="29.25" customHeight="1" hidden="1">
      <c r="A113" s="596"/>
      <c r="B113" s="754"/>
      <c r="C113" s="754"/>
      <c r="D113" s="165" t="s">
        <v>77</v>
      </c>
      <c r="E113" s="162" t="s">
        <v>4</v>
      </c>
      <c r="F113" s="163" t="s">
        <v>74</v>
      </c>
      <c r="G113" s="480"/>
      <c r="H113" s="164"/>
      <c r="I113" s="164"/>
      <c r="J113" s="498"/>
      <c r="K113" s="487"/>
      <c r="L113" s="487"/>
      <c r="M113" s="487"/>
      <c r="N113" s="487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s="6" customFormat="1" ht="27" customHeight="1">
      <c r="A114" s="221"/>
      <c r="B114" s="222" t="s">
        <v>0</v>
      </c>
      <c r="C114" s="215"/>
      <c r="D114" s="222"/>
      <c r="E114" s="31"/>
      <c r="F114" s="78"/>
      <c r="G114" s="31"/>
      <c r="H114" s="31"/>
      <c r="I114" s="31"/>
      <c r="J114" s="31"/>
      <c r="K114" s="74"/>
      <c r="L114" s="74"/>
      <c r="M114" s="74"/>
      <c r="N114" s="74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6" customFormat="1" ht="27" customHeight="1">
      <c r="A115" s="221"/>
      <c r="B115" s="222"/>
      <c r="C115" s="457"/>
      <c r="D115" s="222"/>
      <c r="E115" s="31"/>
      <c r="F115" s="461"/>
      <c r="G115" s="31"/>
      <c r="H115" s="31"/>
      <c r="I115" s="31"/>
      <c r="J115" s="31"/>
      <c r="K115" s="74"/>
      <c r="L115" s="74"/>
      <c r="M115" s="74"/>
      <c r="N115" s="74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6" customFormat="1" ht="63" customHeight="1">
      <c r="A116" s="456" t="s">
        <v>178</v>
      </c>
      <c r="B116" s="460" t="s">
        <v>98</v>
      </c>
      <c r="C116" s="455" t="s">
        <v>3</v>
      </c>
      <c r="D116" s="66" t="s">
        <v>261</v>
      </c>
      <c r="E116" s="97" t="s">
        <v>262</v>
      </c>
      <c r="F116" s="69" t="s">
        <v>263</v>
      </c>
      <c r="G116" s="471" t="s">
        <v>146</v>
      </c>
      <c r="H116" s="52" t="s">
        <v>138</v>
      </c>
      <c r="I116" s="52" t="s">
        <v>264</v>
      </c>
      <c r="J116" s="52" t="s">
        <v>265</v>
      </c>
      <c r="K116" s="176">
        <v>1000</v>
      </c>
      <c r="L116" s="176">
        <v>0</v>
      </c>
      <c r="M116" s="176">
        <v>0</v>
      </c>
      <c r="N116" s="176">
        <v>0</v>
      </c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ht="144" customHeight="1">
      <c r="A117" s="322"/>
      <c r="B117" s="323"/>
      <c r="C117" s="324"/>
      <c r="D117" s="279" t="s">
        <v>235</v>
      </c>
      <c r="E117" s="325"/>
      <c r="F117" s="465" t="s">
        <v>227</v>
      </c>
      <c r="G117" s="325"/>
      <c r="H117" s="325"/>
      <c r="I117" s="325"/>
      <c r="J117" s="325"/>
      <c r="K117" s="326"/>
      <c r="L117" s="325"/>
      <c r="M117" s="325"/>
      <c r="N117" s="325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ht="28.5" customHeight="1">
      <c r="A118" s="322"/>
      <c r="B118" s="323"/>
      <c r="C118" s="462"/>
      <c r="D118" s="279"/>
      <c r="E118" s="197"/>
      <c r="F118" s="197"/>
      <c r="G118" s="463"/>
      <c r="H118" s="463"/>
      <c r="I118" s="463"/>
      <c r="J118" s="421"/>
      <c r="K118" s="464"/>
      <c r="L118" s="421"/>
      <c r="M118" s="421"/>
      <c r="N118" s="421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144" customHeight="1">
      <c r="A119" s="322"/>
      <c r="B119" s="466" t="s">
        <v>0</v>
      </c>
      <c r="C119" s="468"/>
      <c r="D119" s="467"/>
      <c r="E119" s="197"/>
      <c r="F119" s="469"/>
      <c r="G119" s="343"/>
      <c r="H119" s="343"/>
      <c r="I119" s="343"/>
      <c r="J119" s="343"/>
      <c r="K119" s="343">
        <f>K116</f>
        <v>1000</v>
      </c>
      <c r="L119" s="343">
        <f>L116</f>
        <v>0</v>
      </c>
      <c r="M119" s="343">
        <f>M116</f>
        <v>0</v>
      </c>
      <c r="N119" s="343">
        <f>N116</f>
        <v>0</v>
      </c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ht="144" customHeight="1">
      <c r="A120" s="322"/>
      <c r="B120" s="323"/>
      <c r="C120" s="462"/>
      <c r="D120" s="279"/>
      <c r="E120" s="197"/>
      <c r="F120" s="197"/>
      <c r="G120" s="463"/>
      <c r="H120" s="463"/>
      <c r="I120" s="463"/>
      <c r="J120" s="421"/>
      <c r="K120" s="464"/>
      <c r="L120" s="421"/>
      <c r="M120" s="421"/>
      <c r="N120" s="421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ht="34.5" customHeight="1">
      <c r="A121" s="669"/>
      <c r="B121" s="576" t="s">
        <v>99</v>
      </c>
      <c r="C121" s="580" t="s">
        <v>7</v>
      </c>
      <c r="D121" s="576" t="s">
        <v>184</v>
      </c>
      <c r="E121" s="663" t="s">
        <v>226</v>
      </c>
      <c r="F121" s="663" t="s">
        <v>181</v>
      </c>
      <c r="G121" s="666" t="s">
        <v>138</v>
      </c>
      <c r="H121" s="327" t="s">
        <v>54</v>
      </c>
      <c r="I121" s="327" t="s">
        <v>228</v>
      </c>
      <c r="J121" s="676" t="s">
        <v>137</v>
      </c>
      <c r="K121" s="685">
        <v>22</v>
      </c>
      <c r="L121" s="685">
        <v>1</v>
      </c>
      <c r="M121" s="685">
        <v>1</v>
      </c>
      <c r="N121" s="685">
        <v>1</v>
      </c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ht="30.75" customHeight="1">
      <c r="A122" s="670"/>
      <c r="B122" s="581"/>
      <c r="C122" s="581"/>
      <c r="D122" s="577"/>
      <c r="E122" s="664"/>
      <c r="F122" s="664"/>
      <c r="G122" s="667"/>
      <c r="H122" s="329"/>
      <c r="I122" s="329"/>
      <c r="J122" s="677"/>
      <c r="K122" s="607"/>
      <c r="L122" s="607"/>
      <c r="M122" s="607"/>
      <c r="N122" s="607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ht="129" customHeight="1">
      <c r="A123" s="671"/>
      <c r="B123" s="708"/>
      <c r="C123" s="582"/>
      <c r="D123" s="331" t="s">
        <v>246</v>
      </c>
      <c r="E123" s="280" t="s">
        <v>4</v>
      </c>
      <c r="F123" s="281" t="s">
        <v>227</v>
      </c>
      <c r="G123" s="668"/>
      <c r="H123" s="332"/>
      <c r="I123" s="332"/>
      <c r="J123" s="678"/>
      <c r="K123" s="485"/>
      <c r="L123" s="485"/>
      <c r="M123" s="485"/>
      <c r="N123" s="485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ht="21.75" customHeight="1">
      <c r="A124" s="333"/>
      <c r="B124" s="334" t="s">
        <v>0</v>
      </c>
      <c r="C124" s="335"/>
      <c r="D124" s="328"/>
      <c r="E124" s="330"/>
      <c r="F124" s="330"/>
      <c r="G124" s="336"/>
      <c r="H124" s="336"/>
      <c r="I124" s="336"/>
      <c r="J124" s="336"/>
      <c r="K124" s="337">
        <f>K121</f>
        <v>22</v>
      </c>
      <c r="L124" s="337">
        <f>L121</f>
        <v>1</v>
      </c>
      <c r="M124" s="337">
        <f>M121</f>
        <v>1</v>
      </c>
      <c r="N124" s="337">
        <f>N121</f>
        <v>1</v>
      </c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ht="45" customHeight="1" hidden="1">
      <c r="A125" s="234"/>
      <c r="B125" s="247"/>
      <c r="C125" s="76"/>
      <c r="D125" s="80"/>
      <c r="E125" s="80"/>
      <c r="F125" s="80"/>
      <c r="G125" s="36"/>
      <c r="H125" s="36"/>
      <c r="I125" s="36"/>
      <c r="J125" s="36"/>
      <c r="K125" s="71"/>
      <c r="L125" s="71"/>
      <c r="M125" s="71"/>
      <c r="N125" s="71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42" customHeight="1" hidden="1">
      <c r="A126" s="578"/>
      <c r="B126" s="599"/>
      <c r="C126" s="504"/>
      <c r="D126" s="588"/>
      <c r="E126" s="609"/>
      <c r="F126" s="609"/>
      <c r="G126" s="675"/>
      <c r="H126" s="37"/>
      <c r="I126" s="37"/>
      <c r="J126" s="675"/>
      <c r="K126" s="619"/>
      <c r="L126" s="619"/>
      <c r="M126" s="619"/>
      <c r="N126" s="619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30" customHeight="1" hidden="1">
      <c r="A127" s="578"/>
      <c r="B127" s="599"/>
      <c r="C127" s="504"/>
      <c r="D127" s="588"/>
      <c r="E127" s="609"/>
      <c r="F127" s="609"/>
      <c r="G127" s="675"/>
      <c r="H127" s="37"/>
      <c r="I127" s="37"/>
      <c r="J127" s="675"/>
      <c r="K127" s="619"/>
      <c r="L127" s="619"/>
      <c r="M127" s="619"/>
      <c r="N127" s="619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35.25" customHeight="1" hidden="1">
      <c r="A128" s="578"/>
      <c r="B128" s="599"/>
      <c r="C128" s="504"/>
      <c r="D128" s="588"/>
      <c r="E128" s="609"/>
      <c r="F128" s="609"/>
      <c r="G128" s="675"/>
      <c r="H128" s="37"/>
      <c r="I128" s="37"/>
      <c r="J128" s="675"/>
      <c r="K128" s="619"/>
      <c r="L128" s="619"/>
      <c r="M128" s="619"/>
      <c r="N128" s="619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30" customHeight="1" hidden="1">
      <c r="A129" s="578"/>
      <c r="B129" s="599"/>
      <c r="C129" s="504"/>
      <c r="D129" s="588"/>
      <c r="E129" s="609"/>
      <c r="F129" s="609"/>
      <c r="G129" s="675"/>
      <c r="H129" s="37"/>
      <c r="I129" s="37"/>
      <c r="J129" s="675"/>
      <c r="K129" s="619"/>
      <c r="L129" s="619"/>
      <c r="M129" s="619"/>
      <c r="N129" s="619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30.75" customHeight="1" hidden="1">
      <c r="A130" s="579"/>
      <c r="B130" s="600"/>
      <c r="C130" s="583"/>
      <c r="D130" s="589"/>
      <c r="E130" s="609"/>
      <c r="F130" s="609"/>
      <c r="G130" s="675"/>
      <c r="H130" s="37"/>
      <c r="I130" s="37"/>
      <c r="J130" s="675"/>
      <c r="K130" s="619"/>
      <c r="L130" s="619"/>
      <c r="M130" s="619"/>
      <c r="N130" s="619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78" customHeight="1">
      <c r="A131" s="522" t="s">
        <v>178</v>
      </c>
      <c r="B131" s="528" t="s">
        <v>60</v>
      </c>
      <c r="C131" s="489" t="s">
        <v>6</v>
      </c>
      <c r="D131" s="414" t="s">
        <v>184</v>
      </c>
      <c r="E131" s="86" t="s">
        <v>26</v>
      </c>
      <c r="F131" s="385" t="s">
        <v>181</v>
      </c>
      <c r="G131" s="370" t="s">
        <v>135</v>
      </c>
      <c r="H131" s="44" t="s">
        <v>53</v>
      </c>
      <c r="I131" s="44" t="s">
        <v>213</v>
      </c>
      <c r="J131" s="370" t="s">
        <v>155</v>
      </c>
      <c r="K131" s="379">
        <v>88</v>
      </c>
      <c r="L131" s="379">
        <v>88</v>
      </c>
      <c r="M131" s="379">
        <v>88</v>
      </c>
      <c r="N131" s="379">
        <v>88</v>
      </c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28.25" customHeight="1">
      <c r="A132" s="545"/>
      <c r="B132" s="562"/>
      <c r="C132" s="565"/>
      <c r="D132" s="274" t="s">
        <v>236</v>
      </c>
      <c r="E132" s="44" t="s">
        <v>4</v>
      </c>
      <c r="F132" s="395" t="s">
        <v>227</v>
      </c>
      <c r="G132" s="370"/>
      <c r="H132" s="44"/>
      <c r="I132" s="44"/>
      <c r="J132" s="370"/>
      <c r="K132" s="379"/>
      <c r="L132" s="379"/>
      <c r="M132" s="379"/>
      <c r="N132" s="379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ht="149.25" customHeight="1">
      <c r="A133" s="564"/>
      <c r="B133" s="563"/>
      <c r="C133" s="508"/>
      <c r="D133" s="415"/>
      <c r="E133" s="44"/>
      <c r="F133" s="395"/>
      <c r="G133" s="383"/>
      <c r="H133" s="384"/>
      <c r="I133" s="384"/>
      <c r="J133" s="383"/>
      <c r="K133" s="380"/>
      <c r="L133" s="409"/>
      <c r="M133" s="409"/>
      <c r="N133" s="409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ht="18" customHeight="1">
      <c r="A134" s="234"/>
      <c r="B134" s="247" t="s">
        <v>0</v>
      </c>
      <c r="C134" s="66"/>
      <c r="D134" s="252"/>
      <c r="E134" s="81"/>
      <c r="F134" s="81"/>
      <c r="G134" s="53"/>
      <c r="H134" s="53"/>
      <c r="I134" s="53"/>
      <c r="J134" s="53"/>
      <c r="K134" s="73">
        <f>K131+K132+K133</f>
        <v>88</v>
      </c>
      <c r="L134" s="73">
        <f>L131+L132+L133</f>
        <v>88</v>
      </c>
      <c r="M134" s="73">
        <f>M131+M132+M133</f>
        <v>88</v>
      </c>
      <c r="N134" s="73">
        <f>N131+N132+N133</f>
        <v>88</v>
      </c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ht="16.5" customHeight="1">
      <c r="A135" s="221"/>
      <c r="B135" s="222"/>
      <c r="C135" s="66"/>
      <c r="D135" s="251"/>
      <c r="E135" s="81"/>
      <c r="F135" s="66"/>
      <c r="G135" s="46"/>
      <c r="H135" s="46"/>
      <c r="I135" s="46"/>
      <c r="J135" s="46"/>
      <c r="K135" s="340"/>
      <c r="L135" s="177"/>
      <c r="M135" s="177"/>
      <c r="N135" s="177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ht="81" customHeight="1">
      <c r="A136" s="522"/>
      <c r="B136" s="528" t="s">
        <v>100</v>
      </c>
      <c r="C136" s="584" t="s">
        <v>5</v>
      </c>
      <c r="D136" s="224" t="s">
        <v>177</v>
      </c>
      <c r="E136" s="223" t="s">
        <v>27</v>
      </c>
      <c r="F136" s="385" t="s">
        <v>181</v>
      </c>
      <c r="G136" s="412" t="s">
        <v>138</v>
      </c>
      <c r="H136" s="146" t="s">
        <v>54</v>
      </c>
      <c r="I136" s="146" t="s">
        <v>214</v>
      </c>
      <c r="J136" s="370" t="s">
        <v>137</v>
      </c>
      <c r="K136" s="379">
        <v>25</v>
      </c>
      <c r="L136" s="379">
        <v>11</v>
      </c>
      <c r="M136" s="379">
        <v>11</v>
      </c>
      <c r="N136" s="379">
        <v>11</v>
      </c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ht="143.25" customHeight="1">
      <c r="A137" s="545"/>
      <c r="B137" s="562"/>
      <c r="C137" s="585"/>
      <c r="D137" s="224" t="s">
        <v>237</v>
      </c>
      <c r="E137" s="188" t="s">
        <v>4</v>
      </c>
      <c r="F137" s="395" t="s">
        <v>227</v>
      </c>
      <c r="G137" s="412"/>
      <c r="H137" s="146"/>
      <c r="I137" s="146"/>
      <c r="J137" s="370"/>
      <c r="K137" s="379"/>
      <c r="L137" s="379"/>
      <c r="M137" s="379"/>
      <c r="N137" s="379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ht="152.25" customHeight="1">
      <c r="A138" s="546"/>
      <c r="B138" s="755"/>
      <c r="C138" s="586"/>
      <c r="D138" s="76"/>
      <c r="E138" s="188"/>
      <c r="F138" s="395"/>
      <c r="G138" s="383"/>
      <c r="H138" s="384"/>
      <c r="I138" s="384"/>
      <c r="J138" s="383"/>
      <c r="K138" s="380"/>
      <c r="L138" s="380"/>
      <c r="M138" s="380"/>
      <c r="N138" s="380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 s="11" customFormat="1" ht="19.5" customHeight="1">
      <c r="A139" s="254"/>
      <c r="B139" s="255" t="s">
        <v>0</v>
      </c>
      <c r="C139" s="256"/>
      <c r="D139" s="257"/>
      <c r="E139" s="82"/>
      <c r="F139" s="416"/>
      <c r="G139" s="83"/>
      <c r="H139" s="83"/>
      <c r="I139" s="83"/>
      <c r="J139" s="417"/>
      <c r="K139" s="183">
        <f>K136+K137+K138</f>
        <v>25</v>
      </c>
      <c r="L139" s="183">
        <f>L136+L137+L138</f>
        <v>11</v>
      </c>
      <c r="M139" s="183">
        <f>M136+M137+M138</f>
        <v>11</v>
      </c>
      <c r="N139" s="183">
        <f>N136+N137+N138</f>
        <v>11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2" customHeight="1">
      <c r="A140" s="234"/>
      <c r="B140" s="247"/>
      <c r="C140" s="76"/>
      <c r="D140" s="66"/>
      <c r="E140" s="76"/>
      <c r="F140" s="76"/>
      <c r="G140" s="36"/>
      <c r="H140" s="36"/>
      <c r="I140" s="36"/>
      <c r="J140" s="36"/>
      <c r="K140" s="71"/>
      <c r="L140" s="71"/>
      <c r="M140" s="71"/>
      <c r="N140" s="71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 ht="347.25" customHeight="1">
      <c r="A141" s="258" t="s">
        <v>160</v>
      </c>
      <c r="B141" s="259">
        <v>702000000</v>
      </c>
      <c r="C141" s="21" t="s">
        <v>101</v>
      </c>
      <c r="D141" s="66"/>
      <c r="E141" s="81"/>
      <c r="F141" s="76"/>
      <c r="G141" s="53"/>
      <c r="H141" s="87"/>
      <c r="I141" s="87"/>
      <c r="J141" s="87"/>
      <c r="K141" s="77">
        <f>K161+K166+K169+K174</f>
        <v>7384.500000000001</v>
      </c>
      <c r="L141" s="77">
        <f>L161+L166+L169+L174</f>
        <v>5030.200000000001</v>
      </c>
      <c r="M141" s="77">
        <f>M161+M166+M169+M174</f>
        <v>5027.200000000001</v>
      </c>
      <c r="N141" s="77">
        <f>N161+N166+N169+N174</f>
        <v>5027.200000000001</v>
      </c>
      <c r="O141" s="77">
        <v>4529</v>
      </c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ht="19.5" customHeight="1">
      <c r="A142" s="701" t="s">
        <v>178</v>
      </c>
      <c r="B142" s="547" t="s">
        <v>103</v>
      </c>
      <c r="C142" s="704" t="s">
        <v>102</v>
      </c>
      <c r="D142" s="749" t="s">
        <v>177</v>
      </c>
      <c r="E142" s="489" t="s">
        <v>13</v>
      </c>
      <c r="F142" s="616" t="s">
        <v>181</v>
      </c>
      <c r="G142" s="36" t="s">
        <v>135</v>
      </c>
      <c r="H142" s="36" t="s">
        <v>145</v>
      </c>
      <c r="I142" s="36" t="s">
        <v>156</v>
      </c>
      <c r="J142" s="36" t="s">
        <v>142</v>
      </c>
      <c r="K142" s="191">
        <v>194.2</v>
      </c>
      <c r="L142" s="191">
        <v>194.2</v>
      </c>
      <c r="M142" s="191">
        <v>194.2</v>
      </c>
      <c r="N142" s="191">
        <v>194.2</v>
      </c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ht="21" customHeight="1">
      <c r="A143" s="702"/>
      <c r="B143" s="548"/>
      <c r="C143" s="705"/>
      <c r="D143" s="572"/>
      <c r="E143" s="569"/>
      <c r="F143" s="569"/>
      <c r="G143" s="36" t="s">
        <v>135</v>
      </c>
      <c r="H143" s="36" t="s">
        <v>144</v>
      </c>
      <c r="I143" s="36" t="s">
        <v>157</v>
      </c>
      <c r="J143" s="36" t="s">
        <v>142</v>
      </c>
      <c r="K143" s="192">
        <v>629.2</v>
      </c>
      <c r="L143" s="191">
        <v>629.2</v>
      </c>
      <c r="M143" s="191">
        <v>629.2</v>
      </c>
      <c r="N143" s="191">
        <v>629.2</v>
      </c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ht="20.25" customHeight="1">
      <c r="A144" s="702"/>
      <c r="B144" s="548"/>
      <c r="C144" s="705"/>
      <c r="D144" s="572"/>
      <c r="E144" s="569"/>
      <c r="F144" s="569"/>
      <c r="G144" s="502" t="s">
        <v>135</v>
      </c>
      <c r="H144" s="97" t="s">
        <v>144</v>
      </c>
      <c r="I144" s="97" t="s">
        <v>157</v>
      </c>
      <c r="J144" s="710" t="s">
        <v>137</v>
      </c>
      <c r="K144" s="606">
        <v>2276.3</v>
      </c>
      <c r="L144" s="610">
        <v>362.8</v>
      </c>
      <c r="M144" s="610">
        <v>362.8</v>
      </c>
      <c r="N144" s="610">
        <v>362.8</v>
      </c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ht="11.25" customHeight="1">
      <c r="A145" s="702"/>
      <c r="B145" s="548"/>
      <c r="C145" s="705"/>
      <c r="D145" s="572"/>
      <c r="E145" s="569"/>
      <c r="F145" s="569"/>
      <c r="G145" s="625"/>
      <c r="H145" s="134"/>
      <c r="I145" s="134"/>
      <c r="J145" s="711"/>
      <c r="K145" s="744"/>
      <c r="L145" s="611"/>
      <c r="M145" s="611"/>
      <c r="N145" s="611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ht="18" customHeight="1">
      <c r="A146" s="702"/>
      <c r="B146" s="548"/>
      <c r="C146" s="705"/>
      <c r="D146" s="572"/>
      <c r="E146" s="569"/>
      <c r="F146" s="569"/>
      <c r="G146" s="625"/>
      <c r="H146" s="134"/>
      <c r="I146" s="134"/>
      <c r="J146" s="711"/>
      <c r="K146" s="744"/>
      <c r="L146" s="611"/>
      <c r="M146" s="611"/>
      <c r="N146" s="611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252" ht="18" customHeight="1">
      <c r="A147" s="702"/>
      <c r="B147" s="548"/>
      <c r="C147" s="705"/>
      <c r="D147" s="572"/>
      <c r="E147" s="569"/>
      <c r="F147" s="569"/>
      <c r="G147" s="625"/>
      <c r="H147" s="134"/>
      <c r="I147" s="134"/>
      <c r="J147" s="711"/>
      <c r="K147" s="744"/>
      <c r="L147" s="611"/>
      <c r="M147" s="611"/>
      <c r="N147" s="611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</row>
    <row r="148" spans="1:252" ht="18" customHeight="1">
      <c r="A148" s="702"/>
      <c r="B148" s="548"/>
      <c r="C148" s="705"/>
      <c r="D148" s="572"/>
      <c r="E148" s="569"/>
      <c r="F148" s="569"/>
      <c r="G148" s="626"/>
      <c r="H148" s="137"/>
      <c r="I148" s="137"/>
      <c r="J148" s="712"/>
      <c r="K148" s="744"/>
      <c r="L148" s="612"/>
      <c r="M148" s="612"/>
      <c r="N148" s="612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</row>
    <row r="149" spans="1:252" ht="30" customHeight="1" hidden="1">
      <c r="A149" s="702"/>
      <c r="B149" s="548"/>
      <c r="C149" s="705"/>
      <c r="D149" s="572"/>
      <c r="E149" s="569"/>
      <c r="F149" s="569"/>
      <c r="G149" s="120" t="s">
        <v>14</v>
      </c>
      <c r="H149" s="138"/>
      <c r="I149" s="138"/>
      <c r="J149" s="121" t="s">
        <v>12</v>
      </c>
      <c r="K149" s="193"/>
      <c r="L149" s="354"/>
      <c r="M149" s="354"/>
      <c r="N149" s="354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</row>
    <row r="150" spans="1:252" ht="18" customHeight="1">
      <c r="A150" s="702"/>
      <c r="B150" s="548"/>
      <c r="C150" s="705"/>
      <c r="D150" s="572"/>
      <c r="E150" s="617"/>
      <c r="F150" s="617"/>
      <c r="G150" s="502" t="s">
        <v>135</v>
      </c>
      <c r="H150" s="97" t="s">
        <v>144</v>
      </c>
      <c r="I150" s="97" t="s">
        <v>157</v>
      </c>
      <c r="J150" s="622" t="s">
        <v>136</v>
      </c>
      <c r="K150" s="613">
        <v>29</v>
      </c>
      <c r="L150" s="484">
        <v>29</v>
      </c>
      <c r="M150" s="484">
        <v>29</v>
      </c>
      <c r="N150" s="484">
        <v>29</v>
      </c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ht="14.25" customHeight="1">
      <c r="A151" s="702"/>
      <c r="B151" s="548"/>
      <c r="C151" s="705"/>
      <c r="D151" s="572"/>
      <c r="E151" s="617"/>
      <c r="F151" s="617"/>
      <c r="G151" s="620"/>
      <c r="H151" s="139"/>
      <c r="I151" s="139"/>
      <c r="J151" s="623"/>
      <c r="K151" s="614"/>
      <c r="L151" s="607"/>
      <c r="M151" s="607"/>
      <c r="N151" s="607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21" customHeight="1">
      <c r="A152" s="702"/>
      <c r="B152" s="548"/>
      <c r="C152" s="705"/>
      <c r="D152" s="572"/>
      <c r="E152" s="617"/>
      <c r="F152" s="617"/>
      <c r="G152" s="621"/>
      <c r="H152" s="87"/>
      <c r="I152" s="87"/>
      <c r="J152" s="624"/>
      <c r="K152" s="615"/>
      <c r="L152" s="608"/>
      <c r="M152" s="608"/>
      <c r="N152" s="608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ht="19.5" customHeight="1">
      <c r="A153" s="702"/>
      <c r="B153" s="548"/>
      <c r="C153" s="705"/>
      <c r="D153" s="750"/>
      <c r="E153" s="618"/>
      <c r="F153" s="618"/>
      <c r="G153" s="284" t="s">
        <v>135</v>
      </c>
      <c r="H153" s="284" t="s">
        <v>148</v>
      </c>
      <c r="I153" s="284" t="s">
        <v>266</v>
      </c>
      <c r="J153" s="298">
        <v>800</v>
      </c>
      <c r="K153" s="474">
        <v>145.8</v>
      </c>
      <c r="L153" s="195">
        <v>0</v>
      </c>
      <c r="M153" s="195">
        <v>0</v>
      </c>
      <c r="N153" s="195">
        <v>0</v>
      </c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0" customHeight="1" hidden="1">
      <c r="A154" s="702"/>
      <c r="B154" s="548"/>
      <c r="C154" s="705"/>
      <c r="D154" s="573" t="s">
        <v>234</v>
      </c>
      <c r="E154" s="672" t="s">
        <v>4</v>
      </c>
      <c r="F154" s="499" t="s">
        <v>227</v>
      </c>
      <c r="G154" s="128"/>
      <c r="H154" s="128"/>
      <c r="I154" s="128"/>
      <c r="J154" s="124"/>
      <c r="K154" s="194"/>
      <c r="L154" s="356"/>
      <c r="M154" s="356"/>
      <c r="N154" s="356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08" customHeight="1">
      <c r="A155" s="702"/>
      <c r="B155" s="548"/>
      <c r="C155" s="705"/>
      <c r="D155" s="574"/>
      <c r="E155" s="673"/>
      <c r="F155" s="500"/>
      <c r="G155" s="35" t="s">
        <v>135</v>
      </c>
      <c r="H155" s="35" t="s">
        <v>53</v>
      </c>
      <c r="I155" s="35" t="s">
        <v>215</v>
      </c>
      <c r="J155" s="149">
        <v>200</v>
      </c>
      <c r="K155" s="195">
        <v>50</v>
      </c>
      <c r="L155" s="195">
        <v>5</v>
      </c>
      <c r="M155" s="195">
        <v>5</v>
      </c>
      <c r="N155" s="195">
        <v>5</v>
      </c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5" customHeight="1">
      <c r="A156" s="702"/>
      <c r="B156" s="548"/>
      <c r="C156" s="705"/>
      <c r="D156" s="574"/>
      <c r="E156" s="673"/>
      <c r="F156" s="500"/>
      <c r="G156" s="35" t="s">
        <v>135</v>
      </c>
      <c r="H156" s="35" t="s">
        <v>53</v>
      </c>
      <c r="I156" s="35" t="s">
        <v>216</v>
      </c>
      <c r="J156" s="149">
        <v>300</v>
      </c>
      <c r="K156" s="195">
        <v>133.2</v>
      </c>
      <c r="L156" s="195">
        <v>133.2</v>
      </c>
      <c r="M156" s="195">
        <v>133.2</v>
      </c>
      <c r="N156" s="195">
        <v>133.2</v>
      </c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15" customHeight="1">
      <c r="A157" s="702"/>
      <c r="B157" s="548"/>
      <c r="C157" s="705"/>
      <c r="D157" s="574"/>
      <c r="E157" s="673"/>
      <c r="F157" s="500"/>
      <c r="G157" s="284" t="s">
        <v>135</v>
      </c>
      <c r="H157" s="284" t="s">
        <v>53</v>
      </c>
      <c r="I157" s="284" t="s">
        <v>217</v>
      </c>
      <c r="J157" s="298">
        <v>200</v>
      </c>
      <c r="K157" s="195">
        <v>50</v>
      </c>
      <c r="L157" s="195">
        <v>100</v>
      </c>
      <c r="M157" s="195">
        <v>100</v>
      </c>
      <c r="N157" s="195">
        <v>100</v>
      </c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168" customHeight="1">
      <c r="A158" s="702"/>
      <c r="B158" s="548"/>
      <c r="C158" s="705"/>
      <c r="D158" s="574"/>
      <c r="E158" s="673"/>
      <c r="F158" s="500"/>
      <c r="G158" s="128"/>
      <c r="H158" s="128"/>
      <c r="I158" s="128"/>
      <c r="J158" s="124"/>
      <c r="K158" s="194"/>
      <c r="L158" s="181"/>
      <c r="M158" s="181"/>
      <c r="N158" s="181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31.5" customHeight="1">
      <c r="A159" s="702"/>
      <c r="B159" s="548"/>
      <c r="C159" s="705"/>
      <c r="D159" s="575"/>
      <c r="E159" s="746"/>
      <c r="F159" s="501"/>
      <c r="G159" s="388" t="s">
        <v>144</v>
      </c>
      <c r="H159" s="389" t="s">
        <v>139</v>
      </c>
      <c r="I159" s="389" t="s">
        <v>158</v>
      </c>
      <c r="J159" s="388" t="s">
        <v>137</v>
      </c>
      <c r="K159" s="379">
        <v>900</v>
      </c>
      <c r="L159" s="379">
        <v>600</v>
      </c>
      <c r="M159" s="379">
        <v>600</v>
      </c>
      <c r="N159" s="379">
        <v>600</v>
      </c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91.25" customHeight="1">
      <c r="A160" s="702"/>
      <c r="B160" s="548"/>
      <c r="C160" s="706"/>
      <c r="D160" s="597" t="s">
        <v>241</v>
      </c>
      <c r="E160" s="740" t="s">
        <v>4</v>
      </c>
      <c r="F160" s="566" t="s">
        <v>242</v>
      </c>
      <c r="G160" s="422"/>
      <c r="H160" s="423"/>
      <c r="I160" s="423"/>
      <c r="J160" s="424"/>
      <c r="K160" s="379"/>
      <c r="L160" s="379"/>
      <c r="M160" s="379"/>
      <c r="N160" s="379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66" customHeight="1">
      <c r="A161" s="703"/>
      <c r="B161" s="549"/>
      <c r="C161" s="707"/>
      <c r="D161" s="598"/>
      <c r="E161" s="741"/>
      <c r="F161" s="571"/>
      <c r="G161" s="418"/>
      <c r="H161" s="419"/>
      <c r="I161" s="420"/>
      <c r="J161" s="92"/>
      <c r="K161" s="421">
        <f>SUM(K142:K160)</f>
        <v>4407.700000000001</v>
      </c>
      <c r="L161" s="421">
        <f>SUM(L142:L160)</f>
        <v>2053.4</v>
      </c>
      <c r="M161" s="421">
        <f>SUM(M142:M160)</f>
        <v>2053.4</v>
      </c>
      <c r="N161" s="421">
        <f>SUM(N142:N160)</f>
        <v>2053.4</v>
      </c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15" customFormat="1" ht="18" customHeight="1">
      <c r="A162" s="260"/>
      <c r="B162" s="261" t="s">
        <v>0</v>
      </c>
      <c r="C162" s="88"/>
      <c r="D162" s="90"/>
      <c r="E162" s="90"/>
      <c r="F162" s="91"/>
      <c r="G162" s="36"/>
      <c r="H162" s="36"/>
      <c r="I162" s="36"/>
      <c r="J162" s="36"/>
      <c r="K162" s="344"/>
      <c r="L162" s="337"/>
      <c r="M162" s="337"/>
      <c r="N162" s="337"/>
      <c r="O162" s="74">
        <v>1626.7</v>
      </c>
      <c r="P162" s="74">
        <v>935.7</v>
      </c>
      <c r="Q162" s="74">
        <v>935.7</v>
      </c>
      <c r="R162" s="74">
        <v>935.7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ht="24" customHeight="1">
      <c r="A163" s="234"/>
      <c r="B163" s="247"/>
      <c r="C163" s="76"/>
      <c r="D163" s="66"/>
      <c r="E163" s="76"/>
      <c r="F163" s="76"/>
      <c r="G163" s="53" t="s">
        <v>135</v>
      </c>
      <c r="H163" s="87" t="s">
        <v>145</v>
      </c>
      <c r="I163" s="87" t="s">
        <v>156</v>
      </c>
      <c r="J163" s="87" t="s">
        <v>142</v>
      </c>
      <c r="K163" s="357">
        <v>643.2</v>
      </c>
      <c r="L163" s="354">
        <v>643.2</v>
      </c>
      <c r="M163" s="354">
        <v>643.2</v>
      </c>
      <c r="N163" s="354">
        <v>643.2</v>
      </c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30" customHeight="1">
      <c r="A164" s="522" t="s">
        <v>178</v>
      </c>
      <c r="B164" s="528" t="s">
        <v>105</v>
      </c>
      <c r="C164" s="489" t="s">
        <v>104</v>
      </c>
      <c r="D164" s="489" t="s">
        <v>177</v>
      </c>
      <c r="E164" s="76" t="s">
        <v>13</v>
      </c>
      <c r="F164" s="76" t="s">
        <v>181</v>
      </c>
      <c r="G164" s="53" t="s">
        <v>135</v>
      </c>
      <c r="H164" s="87" t="s">
        <v>144</v>
      </c>
      <c r="I164" s="87" t="s">
        <v>157</v>
      </c>
      <c r="J164" s="122" t="s">
        <v>142</v>
      </c>
      <c r="K164" s="358">
        <v>2083.6</v>
      </c>
      <c r="L164" s="355">
        <v>2083.6</v>
      </c>
      <c r="M164" s="355">
        <v>2083.6</v>
      </c>
      <c r="N164" s="355">
        <v>2083.6</v>
      </c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91.5" customHeight="1">
      <c r="A165" s="523"/>
      <c r="B165" s="530"/>
      <c r="C165" s="508"/>
      <c r="D165" s="508"/>
      <c r="E165" s="76"/>
      <c r="F165" s="76"/>
      <c r="G165" s="36"/>
      <c r="H165" s="36"/>
      <c r="I165" s="36"/>
      <c r="J165" s="36"/>
      <c r="K165" s="71"/>
      <c r="L165" s="71"/>
      <c r="M165" s="71"/>
      <c r="N165" s="71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21" customHeight="1">
      <c r="A166" s="234"/>
      <c r="B166" s="247" t="s">
        <v>0</v>
      </c>
      <c r="C166" s="76"/>
      <c r="D166" s="66"/>
      <c r="E166" s="76"/>
      <c r="F166" s="76"/>
      <c r="G166" s="82"/>
      <c r="H166" s="135"/>
      <c r="I166" s="135"/>
      <c r="J166" s="92"/>
      <c r="K166" s="74">
        <f>K163+K164</f>
        <v>2726.8</v>
      </c>
      <c r="L166" s="74">
        <f>L163+L164</f>
        <v>2726.8</v>
      </c>
      <c r="M166" s="74">
        <f>M163+M164</f>
        <v>2726.8</v>
      </c>
      <c r="N166" s="74">
        <f>N163+N164</f>
        <v>2726.8</v>
      </c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s="307" customFormat="1" ht="0.75" customHeight="1" hidden="1">
      <c r="A167" s="299"/>
      <c r="B167" s="300" t="s">
        <v>0</v>
      </c>
      <c r="C167" s="301"/>
      <c r="D167" s="302"/>
      <c r="E167" s="303"/>
      <c r="F167" s="304"/>
      <c r="G167" s="506">
        <v>1</v>
      </c>
      <c r="H167" s="506">
        <v>7</v>
      </c>
      <c r="I167" s="506">
        <v>5270010290</v>
      </c>
      <c r="J167" s="506">
        <v>800</v>
      </c>
      <c r="K167" s="511">
        <v>0</v>
      </c>
      <c r="L167" s="506">
        <v>0</v>
      </c>
      <c r="M167" s="506">
        <v>0</v>
      </c>
      <c r="N167" s="506">
        <v>0</v>
      </c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/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  <c r="DB167" s="305"/>
      <c r="DC167" s="305"/>
      <c r="DD167" s="305"/>
      <c r="DE167" s="305"/>
      <c r="DF167" s="305"/>
      <c r="DG167" s="305"/>
      <c r="DH167" s="305"/>
      <c r="DI167" s="305"/>
      <c r="DJ167" s="305"/>
      <c r="DK167" s="305"/>
      <c r="DL167" s="305"/>
      <c r="DM167" s="305"/>
      <c r="DN167" s="305"/>
      <c r="DO167" s="305"/>
      <c r="DP167" s="305"/>
      <c r="DQ167" s="305"/>
      <c r="DR167" s="305"/>
      <c r="DS167" s="305"/>
      <c r="DT167" s="305"/>
      <c r="DU167" s="305"/>
      <c r="DV167" s="305"/>
      <c r="DW167" s="305"/>
      <c r="DX167" s="305"/>
      <c r="DY167" s="305"/>
      <c r="DZ167" s="305"/>
      <c r="EA167" s="305"/>
      <c r="EB167" s="305"/>
      <c r="EC167" s="305"/>
      <c r="ED167" s="305"/>
      <c r="EE167" s="305"/>
      <c r="EF167" s="305"/>
      <c r="EG167" s="305"/>
      <c r="EH167" s="305"/>
      <c r="EI167" s="305"/>
      <c r="EJ167" s="305"/>
      <c r="EK167" s="305"/>
      <c r="EL167" s="305"/>
      <c r="EM167" s="305"/>
      <c r="EN167" s="305"/>
      <c r="EO167" s="305"/>
      <c r="EP167" s="305"/>
      <c r="EQ167" s="305"/>
      <c r="ER167" s="305"/>
      <c r="ES167" s="305"/>
      <c r="ET167" s="305"/>
      <c r="EU167" s="305"/>
      <c r="EV167" s="305"/>
      <c r="EW167" s="305"/>
      <c r="EX167" s="305"/>
      <c r="EY167" s="305"/>
      <c r="EZ167" s="305"/>
      <c r="FA167" s="305"/>
      <c r="FB167" s="305"/>
      <c r="FC167" s="305"/>
      <c r="FD167" s="305"/>
      <c r="FE167" s="305"/>
      <c r="FF167" s="305"/>
      <c r="FG167" s="305"/>
      <c r="FH167" s="305"/>
      <c r="FI167" s="305"/>
      <c r="FJ167" s="305"/>
      <c r="FK167" s="305"/>
      <c r="FL167" s="305"/>
      <c r="FM167" s="305"/>
      <c r="FN167" s="305"/>
      <c r="FO167" s="305"/>
      <c r="FP167" s="305"/>
      <c r="FQ167" s="305"/>
      <c r="FR167" s="305"/>
      <c r="FS167" s="305"/>
      <c r="FT167" s="305"/>
      <c r="FU167" s="305"/>
      <c r="FV167" s="305"/>
      <c r="FW167" s="305"/>
      <c r="FX167" s="305"/>
      <c r="FY167" s="305"/>
      <c r="FZ167" s="305"/>
      <c r="GA167" s="305"/>
      <c r="GB167" s="305"/>
      <c r="GC167" s="305"/>
      <c r="GD167" s="305"/>
      <c r="GE167" s="305"/>
      <c r="GF167" s="305"/>
      <c r="GG167" s="305"/>
      <c r="GH167" s="305"/>
      <c r="GI167" s="305"/>
      <c r="GJ167" s="305"/>
      <c r="GK167" s="305"/>
      <c r="GL167" s="305"/>
      <c r="GM167" s="305"/>
      <c r="GN167" s="305"/>
      <c r="GO167" s="305"/>
      <c r="GP167" s="305"/>
      <c r="GQ167" s="305"/>
      <c r="GR167" s="305"/>
      <c r="GS167" s="305"/>
      <c r="GT167" s="305"/>
      <c r="GU167" s="305"/>
      <c r="GV167" s="305"/>
      <c r="GW167" s="305"/>
      <c r="GX167" s="305"/>
      <c r="GY167" s="306"/>
      <c r="GZ167" s="306"/>
      <c r="HA167" s="306"/>
      <c r="HB167" s="306"/>
      <c r="HC167" s="306"/>
      <c r="HD167" s="306"/>
      <c r="HE167" s="306"/>
      <c r="HF167" s="306"/>
      <c r="HG167" s="306"/>
      <c r="HH167" s="306"/>
      <c r="HI167" s="306"/>
      <c r="HJ167" s="306"/>
      <c r="HK167" s="306"/>
      <c r="HL167" s="306"/>
      <c r="HM167" s="306"/>
      <c r="HN167" s="306"/>
      <c r="HO167" s="306"/>
      <c r="HP167" s="306"/>
      <c r="HQ167" s="306"/>
      <c r="HR167" s="306"/>
      <c r="HS167" s="306"/>
      <c r="HT167" s="306"/>
      <c r="HU167" s="306"/>
      <c r="HV167" s="306"/>
      <c r="HW167" s="306"/>
      <c r="HX167" s="306"/>
      <c r="HY167" s="306"/>
      <c r="HZ167" s="306"/>
      <c r="IA167" s="306"/>
      <c r="IB167" s="306"/>
      <c r="IC167" s="306"/>
      <c r="ID167" s="306"/>
      <c r="IE167" s="306"/>
      <c r="IF167" s="306"/>
      <c r="IG167" s="306"/>
      <c r="IH167" s="306"/>
      <c r="II167" s="306"/>
      <c r="IJ167" s="306"/>
      <c r="IK167" s="306"/>
      <c r="IL167" s="306"/>
      <c r="IM167" s="306"/>
      <c r="IN167" s="306"/>
      <c r="IO167" s="306"/>
      <c r="IP167" s="306"/>
      <c r="IQ167" s="306"/>
      <c r="IR167" s="306"/>
    </row>
    <row r="168" spans="1:252" s="310" customFormat="1" ht="1.5" customHeight="1" hidden="1">
      <c r="A168" s="533"/>
      <c r="B168" s="531" t="s">
        <v>191</v>
      </c>
      <c r="C168" s="604" t="s">
        <v>192</v>
      </c>
      <c r="D168" s="751" t="s">
        <v>196</v>
      </c>
      <c r="E168" s="604" t="s">
        <v>190</v>
      </c>
      <c r="F168" s="604" t="s">
        <v>197</v>
      </c>
      <c r="G168" s="507"/>
      <c r="H168" s="507"/>
      <c r="I168" s="507"/>
      <c r="J168" s="507"/>
      <c r="K168" s="512"/>
      <c r="L168" s="512"/>
      <c r="M168" s="512"/>
      <c r="N168" s="512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/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  <c r="DB168" s="308"/>
      <c r="DC168" s="308"/>
      <c r="DD168" s="308"/>
      <c r="DE168" s="308"/>
      <c r="DF168" s="308"/>
      <c r="DG168" s="308"/>
      <c r="DH168" s="308"/>
      <c r="DI168" s="308"/>
      <c r="DJ168" s="308"/>
      <c r="DK168" s="308"/>
      <c r="DL168" s="308"/>
      <c r="DM168" s="308"/>
      <c r="DN168" s="308"/>
      <c r="DO168" s="308"/>
      <c r="DP168" s="308"/>
      <c r="DQ168" s="308"/>
      <c r="DR168" s="308"/>
      <c r="DS168" s="308"/>
      <c r="DT168" s="308"/>
      <c r="DU168" s="308"/>
      <c r="DV168" s="308"/>
      <c r="DW168" s="308"/>
      <c r="DX168" s="308"/>
      <c r="DY168" s="308"/>
      <c r="DZ168" s="308"/>
      <c r="EA168" s="308"/>
      <c r="EB168" s="308"/>
      <c r="EC168" s="308"/>
      <c r="ED168" s="308"/>
      <c r="EE168" s="308"/>
      <c r="EF168" s="308"/>
      <c r="EG168" s="308"/>
      <c r="EH168" s="308"/>
      <c r="EI168" s="308"/>
      <c r="EJ168" s="308"/>
      <c r="EK168" s="308"/>
      <c r="EL168" s="308"/>
      <c r="EM168" s="308"/>
      <c r="EN168" s="308"/>
      <c r="EO168" s="308"/>
      <c r="EP168" s="308"/>
      <c r="EQ168" s="308"/>
      <c r="ER168" s="308"/>
      <c r="ES168" s="308"/>
      <c r="ET168" s="308"/>
      <c r="EU168" s="308"/>
      <c r="EV168" s="308"/>
      <c r="EW168" s="308"/>
      <c r="EX168" s="308"/>
      <c r="EY168" s="308"/>
      <c r="EZ168" s="308"/>
      <c r="FA168" s="308"/>
      <c r="FB168" s="308"/>
      <c r="FC168" s="308"/>
      <c r="FD168" s="308"/>
      <c r="FE168" s="308"/>
      <c r="FF168" s="308"/>
      <c r="FG168" s="308"/>
      <c r="FH168" s="308"/>
      <c r="FI168" s="308"/>
      <c r="FJ168" s="308"/>
      <c r="FK168" s="308"/>
      <c r="FL168" s="308"/>
      <c r="FM168" s="308"/>
      <c r="FN168" s="308"/>
      <c r="FO168" s="308"/>
      <c r="FP168" s="308"/>
      <c r="FQ168" s="308"/>
      <c r="FR168" s="308"/>
      <c r="FS168" s="308"/>
      <c r="FT168" s="308"/>
      <c r="FU168" s="308"/>
      <c r="FV168" s="308"/>
      <c r="FW168" s="308"/>
      <c r="FX168" s="308"/>
      <c r="FY168" s="308"/>
      <c r="FZ168" s="308"/>
      <c r="GA168" s="308"/>
      <c r="GB168" s="308"/>
      <c r="GC168" s="308"/>
      <c r="GD168" s="308"/>
      <c r="GE168" s="308"/>
      <c r="GF168" s="308"/>
      <c r="GG168" s="308"/>
      <c r="GH168" s="308"/>
      <c r="GI168" s="308"/>
      <c r="GJ168" s="308"/>
      <c r="GK168" s="308"/>
      <c r="GL168" s="308"/>
      <c r="GM168" s="308"/>
      <c r="GN168" s="308"/>
      <c r="GO168" s="308"/>
      <c r="GP168" s="308"/>
      <c r="GQ168" s="308"/>
      <c r="GR168" s="308"/>
      <c r="GS168" s="308"/>
      <c r="GT168" s="308"/>
      <c r="GU168" s="308"/>
      <c r="GV168" s="308"/>
      <c r="GW168" s="308"/>
      <c r="GX168" s="308"/>
      <c r="GY168" s="309"/>
      <c r="GZ168" s="309"/>
      <c r="HA168" s="309"/>
      <c r="HB168" s="309"/>
      <c r="HC168" s="309"/>
      <c r="HD168" s="309"/>
      <c r="HE168" s="309"/>
      <c r="HF168" s="309"/>
      <c r="HG168" s="309"/>
      <c r="HH168" s="309"/>
      <c r="HI168" s="309"/>
      <c r="HJ168" s="309"/>
      <c r="HK168" s="309"/>
      <c r="HL168" s="309"/>
      <c r="HM168" s="309"/>
      <c r="HN168" s="309"/>
      <c r="HO168" s="309"/>
      <c r="HP168" s="309"/>
      <c r="HQ168" s="309"/>
      <c r="HR168" s="309"/>
      <c r="HS168" s="309"/>
      <c r="HT168" s="309"/>
      <c r="HU168" s="309"/>
      <c r="HV168" s="309"/>
      <c r="HW168" s="309"/>
      <c r="HX168" s="309"/>
      <c r="HY168" s="309"/>
      <c r="HZ168" s="309"/>
      <c r="IA168" s="309"/>
      <c r="IB168" s="309"/>
      <c r="IC168" s="309"/>
      <c r="ID168" s="309"/>
      <c r="IE168" s="309"/>
      <c r="IF168" s="309"/>
      <c r="IG168" s="309"/>
      <c r="IH168" s="309"/>
      <c r="II168" s="309"/>
      <c r="IJ168" s="309"/>
      <c r="IK168" s="309"/>
      <c r="IL168" s="309"/>
      <c r="IM168" s="309"/>
      <c r="IN168" s="309"/>
      <c r="IO168" s="309"/>
      <c r="IP168" s="309"/>
      <c r="IQ168" s="309"/>
      <c r="IR168" s="309"/>
    </row>
    <row r="169" spans="1:252" s="310" customFormat="1" ht="81.75" customHeight="1" hidden="1">
      <c r="A169" s="534"/>
      <c r="B169" s="532"/>
      <c r="C169" s="605"/>
      <c r="D169" s="752"/>
      <c r="E169" s="728"/>
      <c r="F169" s="728"/>
      <c r="G169" s="311"/>
      <c r="H169" s="311"/>
      <c r="I169" s="311"/>
      <c r="J169" s="311"/>
      <c r="K169" s="312">
        <f>K167</f>
        <v>0</v>
      </c>
      <c r="L169" s="312">
        <f>L167</f>
        <v>0</v>
      </c>
      <c r="M169" s="312">
        <f>M167</f>
        <v>0</v>
      </c>
      <c r="N169" s="312">
        <f>N167</f>
        <v>0</v>
      </c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8"/>
      <c r="BR169" s="308"/>
      <c r="BS169" s="308"/>
      <c r="BT169" s="308"/>
      <c r="BU169" s="308"/>
      <c r="BV169" s="308"/>
      <c r="BW169" s="308"/>
      <c r="BX169" s="308"/>
      <c r="BY169" s="308"/>
      <c r="BZ169" s="308"/>
      <c r="CA169" s="308"/>
      <c r="CB169" s="308"/>
      <c r="CC169" s="308"/>
      <c r="CD169" s="308"/>
      <c r="CE169" s="308"/>
      <c r="CF169" s="308"/>
      <c r="CG169" s="308"/>
      <c r="CH169" s="308"/>
      <c r="CI169" s="308"/>
      <c r="CJ169" s="308"/>
      <c r="CK169" s="308"/>
      <c r="CL169" s="308"/>
      <c r="CM169" s="308"/>
      <c r="CN169" s="308"/>
      <c r="CO169" s="308"/>
      <c r="CP169" s="308"/>
      <c r="CQ169" s="308"/>
      <c r="CR169" s="308"/>
      <c r="CS169" s="308"/>
      <c r="CT169" s="308"/>
      <c r="CU169" s="308"/>
      <c r="CV169" s="308"/>
      <c r="CW169" s="308"/>
      <c r="CX169" s="308"/>
      <c r="CY169" s="308"/>
      <c r="CZ169" s="308"/>
      <c r="DA169" s="308"/>
      <c r="DB169" s="308"/>
      <c r="DC169" s="308"/>
      <c r="DD169" s="308"/>
      <c r="DE169" s="308"/>
      <c r="DF169" s="308"/>
      <c r="DG169" s="308"/>
      <c r="DH169" s="308"/>
      <c r="DI169" s="308"/>
      <c r="DJ169" s="308"/>
      <c r="DK169" s="308"/>
      <c r="DL169" s="308"/>
      <c r="DM169" s="308"/>
      <c r="DN169" s="308"/>
      <c r="DO169" s="308"/>
      <c r="DP169" s="308"/>
      <c r="DQ169" s="308"/>
      <c r="DR169" s="308"/>
      <c r="DS169" s="308"/>
      <c r="DT169" s="308"/>
      <c r="DU169" s="308"/>
      <c r="DV169" s="308"/>
      <c r="DW169" s="308"/>
      <c r="DX169" s="308"/>
      <c r="DY169" s="308"/>
      <c r="DZ169" s="308"/>
      <c r="EA169" s="308"/>
      <c r="EB169" s="308"/>
      <c r="EC169" s="308"/>
      <c r="ED169" s="308"/>
      <c r="EE169" s="308"/>
      <c r="EF169" s="308"/>
      <c r="EG169" s="308"/>
      <c r="EH169" s="308"/>
      <c r="EI169" s="308"/>
      <c r="EJ169" s="308"/>
      <c r="EK169" s="308"/>
      <c r="EL169" s="308"/>
      <c r="EM169" s="308"/>
      <c r="EN169" s="308"/>
      <c r="EO169" s="308"/>
      <c r="EP169" s="308"/>
      <c r="EQ169" s="308"/>
      <c r="ER169" s="308"/>
      <c r="ES169" s="308"/>
      <c r="ET169" s="308"/>
      <c r="EU169" s="308"/>
      <c r="EV169" s="308"/>
      <c r="EW169" s="308"/>
      <c r="EX169" s="308"/>
      <c r="EY169" s="308"/>
      <c r="EZ169" s="308"/>
      <c r="FA169" s="308"/>
      <c r="FB169" s="308"/>
      <c r="FC169" s="308"/>
      <c r="FD169" s="308"/>
      <c r="FE169" s="308"/>
      <c r="FF169" s="308"/>
      <c r="FG169" s="308"/>
      <c r="FH169" s="308"/>
      <c r="FI169" s="308"/>
      <c r="FJ169" s="308"/>
      <c r="FK169" s="308"/>
      <c r="FL169" s="308"/>
      <c r="FM169" s="308"/>
      <c r="FN169" s="308"/>
      <c r="FO169" s="308"/>
      <c r="FP169" s="308"/>
      <c r="FQ169" s="308"/>
      <c r="FR169" s="308"/>
      <c r="FS169" s="308"/>
      <c r="FT169" s="308"/>
      <c r="FU169" s="308"/>
      <c r="FV169" s="308"/>
      <c r="FW169" s="308"/>
      <c r="FX169" s="308"/>
      <c r="FY169" s="308"/>
      <c r="FZ169" s="308"/>
      <c r="GA169" s="308"/>
      <c r="GB169" s="308"/>
      <c r="GC169" s="308"/>
      <c r="GD169" s="308"/>
      <c r="GE169" s="308"/>
      <c r="GF169" s="308"/>
      <c r="GG169" s="308"/>
      <c r="GH169" s="308"/>
      <c r="GI169" s="308"/>
      <c r="GJ169" s="308"/>
      <c r="GK169" s="308"/>
      <c r="GL169" s="308"/>
      <c r="GM169" s="308"/>
      <c r="GN169" s="308"/>
      <c r="GO169" s="308"/>
      <c r="GP169" s="308"/>
      <c r="GQ169" s="308"/>
      <c r="GR169" s="308"/>
      <c r="GS169" s="308"/>
      <c r="GT169" s="308"/>
      <c r="GU169" s="308"/>
      <c r="GV169" s="308"/>
      <c r="GW169" s="308"/>
      <c r="GX169" s="308"/>
      <c r="GY169" s="309"/>
      <c r="GZ169" s="309"/>
      <c r="HA169" s="309"/>
      <c r="HB169" s="309"/>
      <c r="HC169" s="309"/>
      <c r="HD169" s="309"/>
      <c r="HE169" s="309"/>
      <c r="HF169" s="309"/>
      <c r="HG169" s="309"/>
      <c r="HH169" s="309"/>
      <c r="HI169" s="309"/>
      <c r="HJ169" s="309"/>
      <c r="HK169" s="309"/>
      <c r="HL169" s="309"/>
      <c r="HM169" s="309"/>
      <c r="HN169" s="309"/>
      <c r="HO169" s="309"/>
      <c r="HP169" s="309"/>
      <c r="HQ169" s="309"/>
      <c r="HR169" s="309"/>
      <c r="HS169" s="309"/>
      <c r="HT169" s="309"/>
      <c r="HU169" s="309"/>
      <c r="HV169" s="309"/>
      <c r="HW169" s="309"/>
      <c r="HX169" s="309"/>
      <c r="HY169" s="309"/>
      <c r="HZ169" s="309"/>
      <c r="IA169" s="309"/>
      <c r="IB169" s="309"/>
      <c r="IC169" s="309"/>
      <c r="ID169" s="309"/>
      <c r="IE169" s="309"/>
      <c r="IF169" s="309"/>
      <c r="IG169" s="309"/>
      <c r="IH169" s="309"/>
      <c r="II169" s="309"/>
      <c r="IJ169" s="309"/>
      <c r="IK169" s="309"/>
      <c r="IL169" s="309"/>
      <c r="IM169" s="309"/>
      <c r="IN169" s="309"/>
      <c r="IO169" s="309"/>
      <c r="IP169" s="309"/>
      <c r="IQ169" s="309"/>
      <c r="IR169" s="309"/>
    </row>
    <row r="170" spans="1:252" ht="20.25" customHeight="1">
      <c r="A170" s="262"/>
      <c r="B170" s="263" t="s">
        <v>0</v>
      </c>
      <c r="C170" s="76"/>
      <c r="D170" s="66"/>
      <c r="E170" s="76"/>
      <c r="F170" s="76"/>
      <c r="G170" s="509" t="s">
        <v>135</v>
      </c>
      <c r="H170" s="51" t="s">
        <v>53</v>
      </c>
      <c r="I170" s="51" t="s">
        <v>218</v>
      </c>
      <c r="J170" s="502" t="s">
        <v>137</v>
      </c>
      <c r="K170" s="484">
        <v>250</v>
      </c>
      <c r="L170" s="484">
        <v>250</v>
      </c>
      <c r="M170" s="484">
        <v>247</v>
      </c>
      <c r="N170" s="484">
        <v>247</v>
      </c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ht="90" customHeight="1">
      <c r="A171" s="522" t="s">
        <v>178</v>
      </c>
      <c r="B171" s="489" t="s">
        <v>61</v>
      </c>
      <c r="C171" s="489" t="s">
        <v>15</v>
      </c>
      <c r="D171" s="224" t="s">
        <v>177</v>
      </c>
      <c r="E171" s="70" t="s">
        <v>40</v>
      </c>
      <c r="F171" s="79" t="s">
        <v>181</v>
      </c>
      <c r="G171" s="510"/>
      <c r="H171" s="129"/>
      <c r="I171" s="129"/>
      <c r="J171" s="503"/>
      <c r="K171" s="485"/>
      <c r="L171" s="485"/>
      <c r="M171" s="635"/>
      <c r="N171" s="635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ht="90" customHeight="1">
      <c r="A172" s="545"/>
      <c r="B172" s="504"/>
      <c r="C172" s="504"/>
      <c r="D172" s="386"/>
      <c r="E172" s="78"/>
      <c r="F172" s="79"/>
      <c r="G172" s="129"/>
      <c r="H172" s="129"/>
      <c r="I172" s="129"/>
      <c r="J172" s="125"/>
      <c r="K172" s="196"/>
      <c r="L172" s="196"/>
      <c r="M172" s="341"/>
      <c r="N172" s="341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ht="97.5" customHeight="1">
      <c r="A173" s="545"/>
      <c r="B173" s="504"/>
      <c r="C173" s="504"/>
      <c r="D173" s="290" t="s">
        <v>243</v>
      </c>
      <c r="E173" s="286" t="s">
        <v>4</v>
      </c>
      <c r="F173" s="66" t="s">
        <v>242</v>
      </c>
      <c r="G173" s="129"/>
      <c r="H173" s="129"/>
      <c r="I173" s="129"/>
      <c r="J173" s="125"/>
      <c r="K173" s="196"/>
      <c r="L173" s="196"/>
      <c r="M173" s="341"/>
      <c r="N173" s="341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ht="42.75" customHeight="1">
      <c r="A174" s="564"/>
      <c r="B174" s="563"/>
      <c r="C174" s="505"/>
      <c r="D174" s="426"/>
      <c r="E174" s="426"/>
      <c r="F174" s="426"/>
      <c r="G174" s="425"/>
      <c r="H174" s="36"/>
      <c r="I174" s="36"/>
      <c r="J174" s="36"/>
      <c r="K174" s="71">
        <f>K170+K172+K173</f>
        <v>250</v>
      </c>
      <c r="L174" s="71">
        <f>L170+L172+L173</f>
        <v>250</v>
      </c>
      <c r="M174" s="71">
        <f>M170+M172+M173</f>
        <v>247</v>
      </c>
      <c r="N174" s="71">
        <f>N170+N172+N173</f>
        <v>247</v>
      </c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ht="15.75">
      <c r="A175" s="234"/>
      <c r="B175" s="247" t="s">
        <v>0</v>
      </c>
      <c r="C175" s="76"/>
      <c r="D175" s="81"/>
      <c r="E175" s="81"/>
      <c r="F175" s="81"/>
      <c r="G175" s="36"/>
      <c r="H175" s="36"/>
      <c r="I175" s="36"/>
      <c r="J175" s="36"/>
      <c r="K175" s="71"/>
      <c r="L175" s="71"/>
      <c r="M175" s="71"/>
      <c r="N175" s="71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1.25" customHeight="1" hidden="1">
      <c r="A176" s="234"/>
      <c r="B176" s="247"/>
      <c r="C176" s="76"/>
      <c r="D176" s="66"/>
      <c r="E176" s="76"/>
      <c r="F176" s="76"/>
      <c r="G176" s="479" t="s">
        <v>146</v>
      </c>
      <c r="H176" s="167" t="s">
        <v>145</v>
      </c>
      <c r="I176" s="167" t="s">
        <v>159</v>
      </c>
      <c r="J176" s="497" t="s">
        <v>137</v>
      </c>
      <c r="K176" s="486">
        <v>0</v>
      </c>
      <c r="L176" s="486">
        <v>0</v>
      </c>
      <c r="M176" s="486">
        <v>0</v>
      </c>
      <c r="N176" s="486">
        <v>0</v>
      </c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s="14" customFormat="1" ht="87.75" customHeight="1" hidden="1">
      <c r="A177" s="595" t="s">
        <v>178</v>
      </c>
      <c r="B177" s="526" t="s">
        <v>106</v>
      </c>
      <c r="C177" s="747" t="s">
        <v>16</v>
      </c>
      <c r="D177" s="250" t="s">
        <v>177</v>
      </c>
      <c r="E177" s="165" t="s">
        <v>41</v>
      </c>
      <c r="F177" s="166" t="s">
        <v>181</v>
      </c>
      <c r="G177" s="480"/>
      <c r="H177" s="164"/>
      <c r="I177" s="164"/>
      <c r="J177" s="498"/>
      <c r="K177" s="487"/>
      <c r="L177" s="488"/>
      <c r="M177" s="488"/>
      <c r="N177" s="48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</row>
    <row r="178" spans="1:252" ht="225" customHeight="1" hidden="1">
      <c r="A178" s="596"/>
      <c r="B178" s="527"/>
      <c r="C178" s="748"/>
      <c r="D178" s="165" t="s">
        <v>77</v>
      </c>
      <c r="E178" s="162" t="s">
        <v>4</v>
      </c>
      <c r="F178" s="163" t="s">
        <v>74</v>
      </c>
      <c r="G178" s="171"/>
      <c r="H178" s="171"/>
      <c r="I178" s="171"/>
      <c r="J178" s="171"/>
      <c r="K178" s="182">
        <f>K176</f>
        <v>0</v>
      </c>
      <c r="L178" s="182">
        <f>L176</f>
        <v>0</v>
      </c>
      <c r="M178" s="182">
        <f>M176</f>
        <v>0</v>
      </c>
      <c r="N178" s="182">
        <f>N176</f>
        <v>0</v>
      </c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2" s="14" customFormat="1" ht="31.5" customHeight="1" hidden="1">
      <c r="A179" s="264"/>
      <c r="B179" s="265" t="s">
        <v>0</v>
      </c>
      <c r="C179" s="168"/>
      <c r="D179" s="266"/>
      <c r="E179" s="169"/>
      <c r="F179" s="170"/>
      <c r="G179" s="36"/>
      <c r="H179" s="36"/>
      <c r="I179" s="36"/>
      <c r="J179" s="36"/>
      <c r="K179" s="71"/>
      <c r="L179" s="71"/>
      <c r="M179" s="71"/>
      <c r="N179" s="71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</row>
    <row r="180" spans="1:252" ht="16.5" customHeight="1">
      <c r="A180" s="234"/>
      <c r="B180" s="247"/>
      <c r="C180" s="76"/>
      <c r="D180" s="66"/>
      <c r="E180" s="76"/>
      <c r="F180" s="76"/>
      <c r="G180" s="36"/>
      <c r="H180" s="36"/>
      <c r="I180" s="36"/>
      <c r="J180" s="36"/>
      <c r="K180" s="190">
        <f>K181</f>
        <v>560</v>
      </c>
      <c r="L180" s="71">
        <f>L181</f>
        <v>550</v>
      </c>
      <c r="M180" s="71">
        <f>M181</f>
        <v>550</v>
      </c>
      <c r="N180" s="71">
        <f>N181</f>
        <v>550</v>
      </c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252" ht="227.25" customHeight="1">
      <c r="A181" s="234" t="s">
        <v>161</v>
      </c>
      <c r="B181" s="247" t="s">
        <v>84</v>
      </c>
      <c r="C181" s="80" t="s">
        <v>85</v>
      </c>
      <c r="D181" s="66"/>
      <c r="E181" s="76"/>
      <c r="F181" s="76"/>
      <c r="G181" s="36"/>
      <c r="H181" s="52"/>
      <c r="I181" s="52"/>
      <c r="J181" s="52"/>
      <c r="K181" s="428">
        <f>K187</f>
        <v>560</v>
      </c>
      <c r="L181" s="74">
        <f>L187</f>
        <v>550</v>
      </c>
      <c r="M181" s="74">
        <f>M187</f>
        <v>550</v>
      </c>
      <c r="N181" s="74">
        <f>N187</f>
        <v>550</v>
      </c>
      <c r="O181" s="71"/>
      <c r="P181" s="71" t="s">
        <v>185</v>
      </c>
      <c r="Q181" s="71" t="s">
        <v>185</v>
      </c>
      <c r="R181" s="71" t="s">
        <v>185</v>
      </c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ht="191.25" customHeight="1">
      <c r="A182" s="234"/>
      <c r="B182" s="247" t="s">
        <v>108</v>
      </c>
      <c r="C182" s="80" t="s">
        <v>107</v>
      </c>
      <c r="D182" s="66"/>
      <c r="E182" s="76"/>
      <c r="F182" s="76"/>
      <c r="G182" s="517" t="s">
        <v>139</v>
      </c>
      <c r="H182" s="44" t="s">
        <v>135</v>
      </c>
      <c r="I182" s="44" t="s">
        <v>271</v>
      </c>
      <c r="J182" s="370" t="s">
        <v>162</v>
      </c>
      <c r="K182" s="379">
        <v>560</v>
      </c>
      <c r="L182" s="379">
        <v>550</v>
      </c>
      <c r="M182" s="379">
        <v>550</v>
      </c>
      <c r="N182" s="379">
        <v>550</v>
      </c>
      <c r="O182" s="427">
        <v>507</v>
      </c>
      <c r="P182" s="71" t="s">
        <v>185</v>
      </c>
      <c r="Q182" s="71" t="s">
        <v>185</v>
      </c>
      <c r="R182" s="71" t="s">
        <v>185</v>
      </c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</row>
    <row r="183" spans="1:252" ht="86.25" customHeight="1">
      <c r="A183" s="522" t="s">
        <v>178</v>
      </c>
      <c r="B183" s="528" t="s">
        <v>109</v>
      </c>
      <c r="C183" s="489" t="s">
        <v>110</v>
      </c>
      <c r="D183" s="66" t="s">
        <v>177</v>
      </c>
      <c r="E183" s="76" t="s">
        <v>86</v>
      </c>
      <c r="F183" s="76" t="s">
        <v>181</v>
      </c>
      <c r="G183" s="518"/>
      <c r="H183" s="205"/>
      <c r="I183" s="205"/>
      <c r="J183" s="204"/>
      <c r="K183" s="380"/>
      <c r="L183" s="380"/>
      <c r="M183" s="380"/>
      <c r="N183" s="380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spans="1:252" ht="16.5" customHeight="1">
      <c r="A184" s="524"/>
      <c r="B184" s="529"/>
      <c r="C184" s="490"/>
      <c r="D184" s="573" t="s">
        <v>238</v>
      </c>
      <c r="E184" s="672" t="s">
        <v>4</v>
      </c>
      <c r="F184" s="499" t="s">
        <v>239</v>
      </c>
      <c r="G184" s="518"/>
      <c r="H184" s="205"/>
      <c r="I184" s="205"/>
      <c r="J184" s="204"/>
      <c r="K184" s="380"/>
      <c r="L184" s="380"/>
      <c r="M184" s="380"/>
      <c r="N184" s="380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spans="1:252" ht="16.5" customHeight="1">
      <c r="A185" s="524"/>
      <c r="B185" s="529"/>
      <c r="C185" s="490"/>
      <c r="D185" s="574"/>
      <c r="E185" s="673"/>
      <c r="F185" s="500"/>
      <c r="G185" s="518"/>
      <c r="H185" s="205"/>
      <c r="I185" s="205"/>
      <c r="J185" s="204"/>
      <c r="K185" s="380"/>
      <c r="L185" s="380"/>
      <c r="M185" s="380"/>
      <c r="N185" s="380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 ht="256.5" customHeight="1">
      <c r="A186" s="524"/>
      <c r="B186" s="529"/>
      <c r="C186" s="490"/>
      <c r="D186" s="587"/>
      <c r="E186" s="674"/>
      <c r="F186" s="525"/>
      <c r="G186" s="519"/>
      <c r="H186" s="205"/>
      <c r="I186" s="205"/>
      <c r="J186" s="204"/>
      <c r="K186" s="380"/>
      <c r="L186" s="380"/>
      <c r="M186" s="380"/>
      <c r="N186" s="380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 ht="211.5" customHeight="1">
      <c r="A187" s="523"/>
      <c r="B187" s="530"/>
      <c r="C187" s="491"/>
      <c r="D187" s="267" t="s">
        <v>187</v>
      </c>
      <c r="E187" s="95" t="s">
        <v>4</v>
      </c>
      <c r="F187" s="85" t="s">
        <v>186</v>
      </c>
      <c r="G187" s="36"/>
      <c r="H187" s="53"/>
      <c r="I187" s="53"/>
      <c r="J187" s="53"/>
      <c r="K187" s="429">
        <f>K182+K183+K184+K185+K186</f>
        <v>560</v>
      </c>
      <c r="L187" s="429">
        <f>L182+L183+L184+L185+L186</f>
        <v>550</v>
      </c>
      <c r="M187" s="429">
        <f>M182+M183+M184+M185+M186</f>
        <v>550</v>
      </c>
      <c r="N187" s="429">
        <f>N182+N183+N184+N185+N186</f>
        <v>550</v>
      </c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 ht="16.5" customHeight="1">
      <c r="A188" s="234"/>
      <c r="B188" s="247" t="s">
        <v>0</v>
      </c>
      <c r="C188" s="76"/>
      <c r="D188" s="66"/>
      <c r="E188" s="76"/>
      <c r="F188" s="76"/>
      <c r="G188" s="36"/>
      <c r="H188" s="36"/>
      <c r="I188" s="36"/>
      <c r="J188" s="36"/>
      <c r="K188" s="71"/>
      <c r="L188" s="71"/>
      <c r="M188" s="71"/>
      <c r="N188" s="71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 ht="16.5" customHeight="1">
      <c r="A189" s="234"/>
      <c r="B189" s="247"/>
      <c r="C189" s="76"/>
      <c r="D189" s="66"/>
      <c r="E189" s="76"/>
      <c r="F189" s="76"/>
      <c r="G189" s="52"/>
      <c r="H189" s="52"/>
      <c r="I189" s="52"/>
      <c r="J189" s="52"/>
      <c r="K189" s="74">
        <f>K190+K194+K198</f>
        <v>379.3</v>
      </c>
      <c r="L189" s="74">
        <f>L190+L194+L198</f>
        <v>352.7</v>
      </c>
      <c r="M189" s="74">
        <f>M190+M194+M198</f>
        <v>355.7</v>
      </c>
      <c r="N189" s="74">
        <f>N190+N194+N198</f>
        <v>355.7</v>
      </c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 ht="302.25" customHeight="1">
      <c r="A190" s="268" t="s">
        <v>163</v>
      </c>
      <c r="B190" s="269" t="s">
        <v>18</v>
      </c>
      <c r="C190" s="93" t="s">
        <v>17</v>
      </c>
      <c r="D190" s="86"/>
      <c r="E190" s="95"/>
      <c r="F190" s="76"/>
      <c r="G190" s="52"/>
      <c r="H190" s="52"/>
      <c r="I190" s="52"/>
      <c r="J190" s="52"/>
      <c r="K190" s="74">
        <f>K192</f>
        <v>245.3</v>
      </c>
      <c r="L190" s="74">
        <f>L192</f>
        <v>98.9</v>
      </c>
      <c r="M190" s="74">
        <f>M192</f>
        <v>101.9</v>
      </c>
      <c r="N190" s="74">
        <f>N192</f>
        <v>101.9</v>
      </c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</row>
    <row r="191" spans="1:252" ht="107.25" customHeight="1">
      <c r="A191" s="268"/>
      <c r="B191" s="269" t="s">
        <v>80</v>
      </c>
      <c r="C191" s="21" t="s">
        <v>119</v>
      </c>
      <c r="D191" s="86"/>
      <c r="E191" s="95"/>
      <c r="F191" s="76"/>
      <c r="G191" s="52" t="s">
        <v>145</v>
      </c>
      <c r="H191" s="52" t="s">
        <v>138</v>
      </c>
      <c r="I191" s="52" t="s">
        <v>165</v>
      </c>
      <c r="J191" s="52" t="s">
        <v>142</v>
      </c>
      <c r="K191" s="192">
        <v>245.3</v>
      </c>
      <c r="L191" s="192">
        <v>98.9</v>
      </c>
      <c r="M191" s="192">
        <v>101.9</v>
      </c>
      <c r="N191" s="192">
        <v>101.9</v>
      </c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</row>
    <row r="192" spans="1:252" ht="96" customHeight="1">
      <c r="A192" s="270" t="s">
        <v>178</v>
      </c>
      <c r="B192" s="271" t="s">
        <v>79</v>
      </c>
      <c r="C192" s="123" t="s">
        <v>78</v>
      </c>
      <c r="D192" s="272" t="s">
        <v>177</v>
      </c>
      <c r="E192" s="155" t="s">
        <v>29</v>
      </c>
      <c r="F192" s="79" t="s">
        <v>181</v>
      </c>
      <c r="G192" s="52"/>
      <c r="H192" s="52"/>
      <c r="I192" s="52"/>
      <c r="J192" s="52"/>
      <c r="K192" s="74">
        <f>K191</f>
        <v>245.3</v>
      </c>
      <c r="L192" s="74">
        <f>L191</f>
        <v>98.9</v>
      </c>
      <c r="M192" s="74">
        <f>M191</f>
        <v>101.9</v>
      </c>
      <c r="N192" s="74">
        <f>N191</f>
        <v>101.9</v>
      </c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</row>
    <row r="193" spans="1:252" ht="20.25" customHeight="1">
      <c r="A193" s="273"/>
      <c r="B193" s="269" t="s">
        <v>0</v>
      </c>
      <c r="C193" s="86"/>
      <c r="D193" s="86"/>
      <c r="E193" s="94"/>
      <c r="F193" s="76"/>
      <c r="G193" s="36"/>
      <c r="H193" s="36"/>
      <c r="I193" s="36"/>
      <c r="J193" s="36"/>
      <c r="K193" s="71"/>
      <c r="L193" s="71"/>
      <c r="M193" s="71"/>
      <c r="N193" s="71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</row>
    <row r="194" spans="1:252" ht="16.5" customHeight="1">
      <c r="A194" s="216"/>
      <c r="B194" s="247"/>
      <c r="C194" s="76"/>
      <c r="D194" s="66"/>
      <c r="E194" s="76"/>
      <c r="F194" s="76"/>
      <c r="G194" s="122"/>
      <c r="H194" s="156"/>
      <c r="I194" s="156"/>
      <c r="J194" s="51"/>
      <c r="K194" s="74">
        <f>K196</f>
        <v>3.8</v>
      </c>
      <c r="L194" s="74">
        <f>L196</f>
        <v>3.8</v>
      </c>
      <c r="M194" s="74">
        <f>M196</f>
        <v>3.8</v>
      </c>
      <c r="N194" s="74">
        <f>N196</f>
        <v>3.8</v>
      </c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</row>
    <row r="195" spans="1:252" ht="86.25" customHeight="1">
      <c r="A195" s="268"/>
      <c r="B195" s="269" t="s">
        <v>19</v>
      </c>
      <c r="C195" s="115" t="s">
        <v>113</v>
      </c>
      <c r="D195" s="274"/>
      <c r="E195" s="95"/>
      <c r="F195" s="79"/>
      <c r="G195" s="52" t="s">
        <v>135</v>
      </c>
      <c r="H195" s="52" t="s">
        <v>144</v>
      </c>
      <c r="I195" s="52" t="s">
        <v>166</v>
      </c>
      <c r="J195" s="52" t="s">
        <v>137</v>
      </c>
      <c r="K195" s="192">
        <v>3.8</v>
      </c>
      <c r="L195" s="192">
        <v>3.8</v>
      </c>
      <c r="M195" s="192">
        <v>3.8</v>
      </c>
      <c r="N195" s="192">
        <v>3.8</v>
      </c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</row>
    <row r="196" spans="1:252" ht="351.75" customHeight="1">
      <c r="A196" s="270" t="s">
        <v>178</v>
      </c>
      <c r="B196" s="275" t="s">
        <v>112</v>
      </c>
      <c r="C196" s="86" t="s">
        <v>111</v>
      </c>
      <c r="D196" s="224" t="s">
        <v>177</v>
      </c>
      <c r="E196" s="95" t="s">
        <v>30</v>
      </c>
      <c r="F196" s="79" t="s">
        <v>188</v>
      </c>
      <c r="G196" s="97"/>
      <c r="H196" s="118"/>
      <c r="I196" s="118"/>
      <c r="J196" s="51"/>
      <c r="K196" s="197">
        <f>K195</f>
        <v>3.8</v>
      </c>
      <c r="L196" s="197">
        <f>L195</f>
        <v>3.8</v>
      </c>
      <c r="M196" s="197">
        <f>M195</f>
        <v>3.8</v>
      </c>
      <c r="N196" s="197">
        <f>N195</f>
        <v>3.8</v>
      </c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</row>
    <row r="197" spans="1:252" ht="18" customHeight="1">
      <c r="A197" s="268"/>
      <c r="B197" s="269" t="s">
        <v>0</v>
      </c>
      <c r="C197" s="86"/>
      <c r="D197" s="274"/>
      <c r="E197" s="95"/>
      <c r="F197" s="79"/>
      <c r="G197" s="36"/>
      <c r="H197" s="36"/>
      <c r="I197" s="36"/>
      <c r="J197" s="36"/>
      <c r="K197" s="337"/>
      <c r="L197" s="337"/>
      <c r="M197" s="337"/>
      <c r="N197" s="337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</row>
    <row r="198" spans="1:252" ht="16.5" customHeight="1">
      <c r="A198" s="234"/>
      <c r="B198" s="247"/>
      <c r="C198" s="76"/>
      <c r="D198" s="66"/>
      <c r="E198" s="76"/>
      <c r="F198" s="76"/>
      <c r="G198" s="122"/>
      <c r="H198" s="156"/>
      <c r="I198" s="156"/>
      <c r="J198" s="51"/>
      <c r="K198" s="197">
        <f>K200</f>
        <v>130.2</v>
      </c>
      <c r="L198" s="197">
        <f>L200</f>
        <v>250</v>
      </c>
      <c r="M198" s="197">
        <f>M200</f>
        <v>250</v>
      </c>
      <c r="N198" s="197">
        <f>N200</f>
        <v>250</v>
      </c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</row>
    <row r="199" spans="1:252" ht="86.25" customHeight="1">
      <c r="A199" s="268"/>
      <c r="B199" s="269" t="s">
        <v>120</v>
      </c>
      <c r="C199" s="131" t="s">
        <v>121</v>
      </c>
      <c r="D199" s="274"/>
      <c r="E199" s="95"/>
      <c r="F199" s="79"/>
      <c r="G199" s="52" t="s">
        <v>145</v>
      </c>
      <c r="H199" s="52" t="s">
        <v>138</v>
      </c>
      <c r="I199" s="52" t="s">
        <v>167</v>
      </c>
      <c r="J199" s="52" t="s">
        <v>142</v>
      </c>
      <c r="K199" s="192">
        <v>130.2</v>
      </c>
      <c r="L199" s="192">
        <v>250</v>
      </c>
      <c r="M199" s="192">
        <v>250</v>
      </c>
      <c r="N199" s="192">
        <v>250</v>
      </c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</row>
    <row r="200" spans="1:252" ht="102.75" customHeight="1">
      <c r="A200" s="270" t="s">
        <v>178</v>
      </c>
      <c r="B200" s="275" t="s">
        <v>122</v>
      </c>
      <c r="C200" s="76" t="s">
        <v>123</v>
      </c>
      <c r="D200" s="276" t="s">
        <v>177</v>
      </c>
      <c r="E200" s="155" t="s">
        <v>29</v>
      </c>
      <c r="F200" s="157" t="s">
        <v>181</v>
      </c>
      <c r="G200" s="36"/>
      <c r="H200" s="36"/>
      <c r="I200" s="36"/>
      <c r="J200" s="36"/>
      <c r="K200" s="71">
        <f>K199</f>
        <v>130.2</v>
      </c>
      <c r="L200" s="71">
        <f>L199</f>
        <v>250</v>
      </c>
      <c r="M200" s="71">
        <f>M199</f>
        <v>250</v>
      </c>
      <c r="N200" s="71">
        <f>N199</f>
        <v>250</v>
      </c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</row>
    <row r="201" spans="1:252" ht="16.5" customHeight="1">
      <c r="A201" s="268"/>
      <c r="B201" s="269" t="s">
        <v>0</v>
      </c>
      <c r="C201" s="76"/>
      <c r="D201" s="253"/>
      <c r="E201" s="132"/>
      <c r="F201" s="132"/>
      <c r="G201" s="36"/>
      <c r="H201" s="36"/>
      <c r="I201" s="36"/>
      <c r="J201" s="36"/>
      <c r="K201" s="71"/>
      <c r="L201" s="71"/>
      <c r="M201" s="71"/>
      <c r="N201" s="71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</row>
    <row r="202" spans="1:252" ht="16.5" customHeight="1">
      <c r="A202" s="234"/>
      <c r="B202" s="247"/>
      <c r="C202" s="76"/>
      <c r="D202" s="66"/>
      <c r="E202" s="76"/>
      <c r="F202" s="76"/>
      <c r="G202" s="122"/>
      <c r="H202" s="156"/>
      <c r="I202" s="156"/>
      <c r="J202" s="51"/>
      <c r="K202" s="74">
        <f>K211</f>
        <v>21.9</v>
      </c>
      <c r="L202" s="74">
        <f>L211</f>
        <v>0</v>
      </c>
      <c r="M202" s="74">
        <f>M211</f>
        <v>0</v>
      </c>
      <c r="N202" s="74">
        <f>N210</f>
        <v>0</v>
      </c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</row>
    <row r="203" spans="1:252" ht="240" customHeight="1">
      <c r="A203" s="268" t="s">
        <v>175</v>
      </c>
      <c r="B203" s="269" t="s">
        <v>114</v>
      </c>
      <c r="C203" s="93" t="s">
        <v>20</v>
      </c>
      <c r="D203" s="274"/>
      <c r="E203" s="95"/>
      <c r="F203" s="79"/>
      <c r="G203" s="36"/>
      <c r="H203" s="36"/>
      <c r="I203" s="36"/>
      <c r="J203" s="36"/>
      <c r="K203" s="71">
        <f>K207+K208+K209+K210+K212</f>
        <v>282</v>
      </c>
      <c r="L203" s="71">
        <f>L207+L208+L209+L210+L212</f>
        <v>0</v>
      </c>
      <c r="M203" s="71">
        <f>M207+M208+M209+M210+M212</f>
        <v>0</v>
      </c>
      <c r="N203" s="71">
        <f>N207+N208+N209+N210+N212</f>
        <v>0</v>
      </c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</row>
    <row r="204" spans="1:252" ht="60.75" customHeight="1">
      <c r="A204" s="234"/>
      <c r="B204" s="247" t="s">
        <v>116</v>
      </c>
      <c r="C204" s="80" t="s">
        <v>115</v>
      </c>
      <c r="D204" s="66"/>
      <c r="E204" s="76"/>
      <c r="F204" s="76"/>
      <c r="G204" s="477"/>
      <c r="H204" s="55"/>
      <c r="I204" s="55"/>
      <c r="J204" s="513"/>
      <c r="K204" s="492"/>
      <c r="L204" s="492"/>
      <c r="M204" s="492"/>
      <c r="N204" s="492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</row>
    <row r="205" spans="1:252" ht="87" customHeight="1">
      <c r="A205" s="481" t="s">
        <v>178</v>
      </c>
      <c r="B205" s="601" t="s">
        <v>117</v>
      </c>
      <c r="C205" s="590" t="s">
        <v>21</v>
      </c>
      <c r="D205" s="593" t="s">
        <v>177</v>
      </c>
      <c r="E205" s="495" t="s">
        <v>173</v>
      </c>
      <c r="F205" s="515" t="s">
        <v>181</v>
      </c>
      <c r="G205" s="478"/>
      <c r="H205" s="140"/>
      <c r="I205" s="140"/>
      <c r="J205" s="514"/>
      <c r="K205" s="493"/>
      <c r="L205" s="493"/>
      <c r="M205" s="493"/>
      <c r="N205" s="49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</row>
    <row r="206" spans="1:252" ht="9.75" customHeight="1">
      <c r="A206" s="482"/>
      <c r="B206" s="602"/>
      <c r="C206" s="591"/>
      <c r="D206" s="594"/>
      <c r="E206" s="496"/>
      <c r="F206" s="516"/>
      <c r="G206" s="46"/>
      <c r="H206" s="46"/>
      <c r="I206" s="46"/>
      <c r="J206" s="52"/>
      <c r="K206" s="176"/>
      <c r="L206" s="176"/>
      <c r="M206" s="185"/>
      <c r="N206" s="184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</row>
    <row r="207" spans="1:252" ht="150" customHeight="1">
      <c r="A207" s="482"/>
      <c r="B207" s="602"/>
      <c r="C207" s="591"/>
      <c r="D207" s="214" t="s">
        <v>189</v>
      </c>
      <c r="E207" s="117" t="s">
        <v>81</v>
      </c>
      <c r="F207" s="42" t="s">
        <v>223</v>
      </c>
      <c r="G207" s="44" t="s">
        <v>135</v>
      </c>
      <c r="H207" s="44" t="s">
        <v>144</v>
      </c>
      <c r="I207" s="44" t="s">
        <v>169</v>
      </c>
      <c r="J207" s="44" t="s">
        <v>168</v>
      </c>
      <c r="K207" s="289">
        <v>0.7</v>
      </c>
      <c r="L207" s="289">
        <v>0</v>
      </c>
      <c r="M207" s="289">
        <v>0</v>
      </c>
      <c r="N207" s="359">
        <v>0</v>
      </c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</row>
    <row r="208" spans="1:252" ht="103.5" customHeight="1">
      <c r="A208" s="482"/>
      <c r="B208" s="602"/>
      <c r="C208" s="591"/>
      <c r="D208" s="95" t="s">
        <v>222</v>
      </c>
      <c r="E208" s="117" t="s">
        <v>81</v>
      </c>
      <c r="F208" s="42" t="s">
        <v>223</v>
      </c>
      <c r="G208" s="44" t="s">
        <v>135</v>
      </c>
      <c r="H208" s="44" t="s">
        <v>170</v>
      </c>
      <c r="I208" s="44" t="s">
        <v>171</v>
      </c>
      <c r="J208" s="44" t="s">
        <v>168</v>
      </c>
      <c r="K208" s="289">
        <v>6.7</v>
      </c>
      <c r="L208" s="289">
        <v>0</v>
      </c>
      <c r="M208" s="360">
        <v>0</v>
      </c>
      <c r="N208" s="289">
        <v>0</v>
      </c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</row>
    <row r="209" spans="1:252" ht="118.5" customHeight="1">
      <c r="A209" s="482"/>
      <c r="B209" s="602"/>
      <c r="C209" s="591"/>
      <c r="D209" s="277" t="s">
        <v>221</v>
      </c>
      <c r="E209" s="117" t="s">
        <v>81</v>
      </c>
      <c r="F209" s="42" t="s">
        <v>223</v>
      </c>
      <c r="G209" s="122" t="s">
        <v>146</v>
      </c>
      <c r="H209" s="156" t="s">
        <v>146</v>
      </c>
      <c r="I209" s="156" t="s">
        <v>172</v>
      </c>
      <c r="J209" s="51" t="s">
        <v>168</v>
      </c>
      <c r="K209" s="355">
        <v>11</v>
      </c>
      <c r="L209" s="355">
        <v>0</v>
      </c>
      <c r="M209" s="355">
        <v>0</v>
      </c>
      <c r="N209" s="355">
        <v>0</v>
      </c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</row>
    <row r="210" spans="1:252" ht="116.25" customHeight="1">
      <c r="A210" s="483"/>
      <c r="B210" s="603"/>
      <c r="C210" s="592"/>
      <c r="D210" s="214" t="s">
        <v>220</v>
      </c>
      <c r="E210" s="117" t="s">
        <v>81</v>
      </c>
      <c r="F210" s="42" t="s">
        <v>223</v>
      </c>
      <c r="G210" s="119" t="s">
        <v>146</v>
      </c>
      <c r="H210" s="313" t="s">
        <v>146</v>
      </c>
      <c r="I210" s="313" t="s">
        <v>174</v>
      </c>
      <c r="J210" s="314" t="s">
        <v>219</v>
      </c>
      <c r="K210" s="355">
        <v>3.5</v>
      </c>
      <c r="L210" s="355">
        <f>L204+L206+L207+L208+L209</f>
        <v>0</v>
      </c>
      <c r="M210" s="355">
        <f>M204+M206+M207+M208+M209</f>
        <v>0</v>
      </c>
      <c r="N210" s="355">
        <f>N204+N206+N207+N208+N209</f>
        <v>0</v>
      </c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</row>
    <row r="211" spans="1:252" s="15" customFormat="1" ht="16.5" customHeight="1">
      <c r="A211" s="268"/>
      <c r="B211" s="269" t="s">
        <v>0</v>
      </c>
      <c r="C211" s="98"/>
      <c r="D211" s="278"/>
      <c r="E211" s="96"/>
      <c r="F211" s="116"/>
      <c r="G211" s="99"/>
      <c r="H211" s="99"/>
      <c r="I211" s="99"/>
      <c r="J211" s="99"/>
      <c r="K211" s="347">
        <f>K207+K208+K209+K210</f>
        <v>21.9</v>
      </c>
      <c r="L211" s="347">
        <f>L212</f>
        <v>0</v>
      </c>
      <c r="M211" s="347">
        <v>0</v>
      </c>
      <c r="N211" s="347">
        <v>0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1:252" s="15" customFormat="1" ht="100.5" customHeight="1">
      <c r="A212" s="481" t="s">
        <v>178</v>
      </c>
      <c r="B212" s="317"/>
      <c r="C212" s="101" t="s">
        <v>224</v>
      </c>
      <c r="D212" s="278"/>
      <c r="E212" s="318"/>
      <c r="F212" s="319"/>
      <c r="G212" s="99" t="s">
        <v>54</v>
      </c>
      <c r="H212" s="99" t="s">
        <v>138</v>
      </c>
      <c r="I212" s="99" t="s">
        <v>225</v>
      </c>
      <c r="J212" s="99" t="s">
        <v>168</v>
      </c>
      <c r="K212" s="355">
        <v>260.1</v>
      </c>
      <c r="L212" s="355">
        <v>0</v>
      </c>
      <c r="M212" s="355">
        <v>0</v>
      </c>
      <c r="N212" s="355">
        <v>0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</row>
    <row r="213" spans="1:252" s="15" customFormat="1" ht="16.5" customHeight="1">
      <c r="A213" s="482"/>
      <c r="B213" s="317"/>
      <c r="C213" s="98"/>
      <c r="D213" s="278"/>
      <c r="E213" s="318"/>
      <c r="F213" s="319"/>
      <c r="G213" s="99"/>
      <c r="H213" s="99"/>
      <c r="I213" s="99"/>
      <c r="J213" s="99"/>
      <c r="K213" s="347">
        <v>260.1</v>
      </c>
      <c r="L213" s="347">
        <v>0</v>
      </c>
      <c r="M213" s="347">
        <v>0</v>
      </c>
      <c r="N213" s="347">
        <v>0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</row>
    <row r="214" spans="1:252" ht="24.75" customHeight="1">
      <c r="A214" s="482"/>
      <c r="B214" s="338" t="s">
        <v>1</v>
      </c>
      <c r="C214" s="101"/>
      <c r="D214" s="102"/>
      <c r="E214" s="65"/>
      <c r="F214" s="65"/>
      <c r="G214" s="103"/>
      <c r="H214" s="103"/>
      <c r="I214" s="103"/>
      <c r="J214" s="103"/>
      <c r="K214" s="337">
        <f>K12</f>
        <v>25470.7</v>
      </c>
      <c r="L214" s="337">
        <f>L12</f>
        <v>16735.4</v>
      </c>
      <c r="M214" s="337">
        <f>M12</f>
        <v>15994.2</v>
      </c>
      <c r="N214" s="337">
        <f>N12</f>
        <v>16104.300000000001</v>
      </c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</row>
    <row r="215" spans="1:252" ht="15.75">
      <c r="A215" s="482"/>
      <c r="B215" s="103"/>
      <c r="C215" s="100"/>
      <c r="D215" s="103"/>
      <c r="E215" s="103"/>
      <c r="F215" s="103"/>
      <c r="G215" s="104"/>
      <c r="H215" s="104"/>
      <c r="I215" s="104"/>
      <c r="J215" s="104"/>
      <c r="K215" s="152"/>
      <c r="L215" s="152"/>
      <c r="M215" s="726" t="s">
        <v>244</v>
      </c>
      <c r="N215" s="727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</row>
    <row r="216" spans="1:252" ht="41.25" customHeight="1">
      <c r="A216" s="482"/>
      <c r="B216" s="17"/>
      <c r="C216" s="494" t="s">
        <v>179</v>
      </c>
      <c r="D216" s="494"/>
      <c r="E216" s="104"/>
      <c r="F216" s="104"/>
      <c r="G216" s="22"/>
      <c r="H216" s="22"/>
      <c r="I216" s="22"/>
      <c r="J216" s="22"/>
      <c r="K216" s="153"/>
      <c r="L216" s="153"/>
      <c r="M216" s="153"/>
      <c r="N216" s="153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pans="1:252" s="8" customFormat="1" ht="21" customHeight="1">
      <c r="A217" s="483"/>
      <c r="B217" s="22"/>
      <c r="C217" s="22" t="s">
        <v>269</v>
      </c>
      <c r="D217" s="22"/>
      <c r="E217" s="22"/>
      <c r="F217" s="22"/>
      <c r="G217" s="22"/>
      <c r="H217" s="22"/>
      <c r="I217" s="22"/>
      <c r="J217" s="22"/>
      <c r="K217" s="153"/>
      <c r="L217" s="153"/>
      <c r="M217" s="153"/>
      <c r="N217" s="153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s="8" customFormat="1" ht="11.25" customHeight="1" hidden="1">
      <c r="A218" s="23"/>
      <c r="B218" s="23"/>
      <c r="C218" s="23"/>
      <c r="D218" s="24"/>
      <c r="E218" s="24"/>
      <c r="F218" s="24"/>
      <c r="G218" s="22"/>
      <c r="H218" s="22"/>
      <c r="I218" s="22"/>
      <c r="J218" s="22"/>
      <c r="K218" s="153"/>
      <c r="L218" s="153"/>
      <c r="M218" s="153"/>
      <c r="N218" s="153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s="8" customFormat="1" ht="18" customHeight="1">
      <c r="A219" s="665"/>
      <c r="B219" s="665"/>
      <c r="C219" s="665"/>
      <c r="D219" s="24"/>
      <c r="E219" s="24"/>
      <c r="F219" s="24"/>
      <c r="G219" s="25"/>
      <c r="H219" s="25"/>
      <c r="I219" s="25"/>
      <c r="J219" s="25"/>
      <c r="K219" s="154"/>
      <c r="L219" s="154"/>
      <c r="M219" s="154"/>
      <c r="N219" s="154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spans="1:12" ht="18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154"/>
      <c r="L220" s="154"/>
    </row>
    <row r="221" spans="1:12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154"/>
      <c r="L221" s="154"/>
    </row>
    <row r="222" spans="1:12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154"/>
      <c r="L222" s="154"/>
    </row>
    <row r="223" spans="1:12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154"/>
      <c r="L223" s="154"/>
    </row>
    <row r="224" spans="1:12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154"/>
      <c r="L224" s="154"/>
    </row>
    <row r="225" spans="1:12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154"/>
      <c r="L225" s="154"/>
    </row>
    <row r="226" spans="1:12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154"/>
      <c r="L226" s="154"/>
    </row>
    <row r="227" spans="1:12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154"/>
      <c r="L227" s="154"/>
    </row>
    <row r="228" spans="1:12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154"/>
      <c r="L228" s="154"/>
    </row>
    <row r="229" spans="1:12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154"/>
      <c r="L229" s="154"/>
    </row>
    <row r="230" spans="1:12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154"/>
      <c r="L230" s="154"/>
    </row>
    <row r="231" spans="1:12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154"/>
      <c r="L231" s="154"/>
    </row>
    <row r="232" spans="1:12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154"/>
      <c r="L232" s="154"/>
    </row>
    <row r="233" spans="1:12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154"/>
      <c r="L233" s="154"/>
    </row>
    <row r="234" spans="1:12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154"/>
      <c r="L234" s="154"/>
    </row>
    <row r="235" spans="1:12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154"/>
      <c r="L235" s="154"/>
    </row>
    <row r="236" spans="1:12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154"/>
      <c r="L236" s="154"/>
    </row>
    <row r="237" spans="1:12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54"/>
      <c r="L237" s="154"/>
    </row>
    <row r="238" spans="1:12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154"/>
      <c r="L238" s="154"/>
    </row>
    <row r="239" spans="1:12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154"/>
      <c r="L239" s="154"/>
    </row>
    <row r="240" spans="1:12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154"/>
      <c r="L240" s="154"/>
    </row>
    <row r="241" spans="1:12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154"/>
      <c r="L241" s="154"/>
    </row>
    <row r="242" spans="1:12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154"/>
      <c r="L242" s="154"/>
    </row>
    <row r="243" spans="1:12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154"/>
      <c r="L243" s="154"/>
    </row>
    <row r="244" spans="1:12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154"/>
      <c r="L244" s="154"/>
    </row>
    <row r="245" spans="1:12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154"/>
      <c r="L245" s="154"/>
    </row>
    <row r="246" spans="1:12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154"/>
      <c r="L246" s="154"/>
    </row>
    <row r="247" spans="1:12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154"/>
      <c r="L247" s="154"/>
    </row>
    <row r="248" spans="1:12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154"/>
      <c r="L248" s="154"/>
    </row>
    <row r="249" spans="1:12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154"/>
      <c r="L249" s="154"/>
    </row>
    <row r="250" spans="1:12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154"/>
      <c r="L250" s="154"/>
    </row>
    <row r="251" spans="1:12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154"/>
      <c r="L251" s="154"/>
    </row>
    <row r="252" spans="1:12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154"/>
      <c r="L252" s="154"/>
    </row>
    <row r="253" spans="1:12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154"/>
      <c r="L253" s="154"/>
    </row>
    <row r="254" spans="1:12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154"/>
      <c r="L254" s="154"/>
    </row>
    <row r="255" spans="1:12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154"/>
      <c r="L255" s="154"/>
    </row>
    <row r="256" spans="1:12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154"/>
      <c r="L256" s="154"/>
    </row>
    <row r="257" spans="1:12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154"/>
      <c r="L257" s="154"/>
    </row>
    <row r="258" spans="1:12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154"/>
      <c r="L258" s="154"/>
    </row>
    <row r="259" spans="1:12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154"/>
      <c r="L259" s="154"/>
    </row>
    <row r="260" spans="1:12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154"/>
      <c r="L260" s="154"/>
    </row>
    <row r="261" spans="1:12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154"/>
      <c r="L261" s="154"/>
    </row>
    <row r="262" spans="1:12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154"/>
      <c r="L262" s="154"/>
    </row>
    <row r="263" spans="1:12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154"/>
      <c r="L263" s="154"/>
    </row>
    <row r="264" spans="1:12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154"/>
      <c r="L264" s="154"/>
    </row>
    <row r="265" spans="1:12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154"/>
      <c r="L265" s="154"/>
    </row>
    <row r="266" spans="1:12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154"/>
      <c r="L266" s="154"/>
    </row>
    <row r="267" spans="1:10" ht="15">
      <c r="A267" s="25"/>
      <c r="B267" s="25"/>
      <c r="C267" s="25"/>
      <c r="D267" s="25"/>
      <c r="E267" s="25"/>
      <c r="F267" s="25"/>
      <c r="G267" s="26"/>
      <c r="H267" s="26"/>
      <c r="I267" s="26"/>
      <c r="J267" s="26"/>
    </row>
    <row r="268" spans="1:10" ht="15">
      <c r="A268" s="25"/>
      <c r="B268" s="25"/>
      <c r="C268" s="26"/>
      <c r="D268" s="26"/>
      <c r="E268" s="26"/>
      <c r="F268" s="26"/>
      <c r="G268" s="26"/>
      <c r="H268" s="26"/>
      <c r="I268" s="26"/>
      <c r="J268" s="26"/>
    </row>
    <row r="269" spans="1:10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1:10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10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1:10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1:10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1:10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1:10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10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</row>
    <row r="283" spans="1:10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</row>
    <row r="284" spans="1:10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1:10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0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1:10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1:10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1:10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1:10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1:10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</row>
    <row r="294" spans="1:10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</row>
    <row r="295" spans="1:10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1:10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1:10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1:10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</row>
    <row r="300" spans="1:10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</row>
    <row r="301" spans="1:10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1:252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IR302">
        <f>+K6247</f>
        <v>0</v>
      </c>
    </row>
    <row r="303" spans="1:10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1:10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1:10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</row>
    <row r="308" spans="1:10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</row>
    <row r="309" spans="1:10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</row>
    <row r="310" spans="1:10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</row>
    <row r="311" spans="1:10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0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0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0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0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0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0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0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0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0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1:10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1:10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1:10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1:10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0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0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1:10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1:10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1:10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1:10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1:10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1:10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1:10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10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1:10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1:10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1:10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1:10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1:10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1:10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1:10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1:10" ht="15">
      <c r="A345" s="26"/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1:10" ht="15">
      <c r="A346" s="26"/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1:6" ht="15">
      <c r="A347" s="26"/>
      <c r="B347" s="26"/>
      <c r="C347" s="26"/>
      <c r="D347" s="26"/>
      <c r="E347" s="26"/>
      <c r="F347" s="26"/>
    </row>
  </sheetData>
  <sheetProtection selectLockedCells="1" selectUnlockedCells="1"/>
  <mergeCells count="234">
    <mergeCell ref="N167:N168"/>
    <mergeCell ref="M167:M168"/>
    <mergeCell ref="M144:M148"/>
    <mergeCell ref="K104:K105"/>
    <mergeCell ref="J126:J130"/>
    <mergeCell ref="I167:I168"/>
    <mergeCell ref="L121:L123"/>
    <mergeCell ref="M112:M113"/>
    <mergeCell ref="K126:K130"/>
    <mergeCell ref="K112:K113"/>
    <mergeCell ref="B136:B138"/>
    <mergeCell ref="J167:J168"/>
    <mergeCell ref="A64:A67"/>
    <mergeCell ref="G76:G79"/>
    <mergeCell ref="H76:H79"/>
    <mergeCell ref="I76:I79"/>
    <mergeCell ref="E76:E79"/>
    <mergeCell ref="C64:C67"/>
    <mergeCell ref="A76:A80"/>
    <mergeCell ref="B112:B113"/>
    <mergeCell ref="F21:F22"/>
    <mergeCell ref="G112:G113"/>
    <mergeCell ref="E154:E159"/>
    <mergeCell ref="C177:C178"/>
    <mergeCell ref="D142:D153"/>
    <mergeCell ref="D168:D169"/>
    <mergeCell ref="F168:F169"/>
    <mergeCell ref="G104:G105"/>
    <mergeCell ref="C112:C113"/>
    <mergeCell ref="F94:F96"/>
    <mergeCell ref="K76:K79"/>
    <mergeCell ref="H104:H105"/>
    <mergeCell ref="E94:E96"/>
    <mergeCell ref="E160:E161"/>
    <mergeCell ref="F160:F161"/>
    <mergeCell ref="E142:E153"/>
    <mergeCell ref="F104:F105"/>
    <mergeCell ref="I104:I105"/>
    <mergeCell ref="J76:J79"/>
    <mergeCell ref="K144:K148"/>
    <mergeCell ref="M76:M79"/>
    <mergeCell ref="N76:N79"/>
    <mergeCell ref="N204:N205"/>
    <mergeCell ref="M176:M177"/>
    <mergeCell ref="N16:N18"/>
    <mergeCell ref="L76:L79"/>
    <mergeCell ref="M104:M105"/>
    <mergeCell ref="N104:N105"/>
    <mergeCell ref="N112:N113"/>
    <mergeCell ref="L167:L168"/>
    <mergeCell ref="A13:A14"/>
    <mergeCell ref="A21:A22"/>
    <mergeCell ref="A26:A28"/>
    <mergeCell ref="M215:N215"/>
    <mergeCell ref="N176:N177"/>
    <mergeCell ref="N170:N171"/>
    <mergeCell ref="E168:E169"/>
    <mergeCell ref="B72:B73"/>
    <mergeCell ref="B76:B80"/>
    <mergeCell ref="B83:B85"/>
    <mergeCell ref="B16:B18"/>
    <mergeCell ref="B21:B22"/>
    <mergeCell ref="B26:B28"/>
    <mergeCell ref="B31:B39"/>
    <mergeCell ref="B42:B44"/>
    <mergeCell ref="B89:B96"/>
    <mergeCell ref="B64:B67"/>
    <mergeCell ref="A142:A161"/>
    <mergeCell ref="C142:C161"/>
    <mergeCell ref="B121:B123"/>
    <mergeCell ref="B164:B165"/>
    <mergeCell ref="B171:B174"/>
    <mergeCell ref="J104:J105"/>
    <mergeCell ref="J144:J148"/>
    <mergeCell ref="D104:D107"/>
    <mergeCell ref="C104:C109"/>
    <mergeCell ref="J112:J113"/>
    <mergeCell ref="A47:A49"/>
    <mergeCell ref="C47:C49"/>
    <mergeCell ref="A42:A44"/>
    <mergeCell ref="N21:N22"/>
    <mergeCell ref="F76:F79"/>
    <mergeCell ref="N150:N152"/>
    <mergeCell ref="N144:N148"/>
    <mergeCell ref="N121:N123"/>
    <mergeCell ref="N126:N130"/>
    <mergeCell ref="L112:L113"/>
    <mergeCell ref="C42:C44"/>
    <mergeCell ref="C26:C28"/>
    <mergeCell ref="B47:B49"/>
    <mergeCell ref="G21:G22"/>
    <mergeCell ref="A16:A18"/>
    <mergeCell ref="C16:C18"/>
    <mergeCell ref="G16:G18"/>
    <mergeCell ref="D31:D36"/>
    <mergeCell ref="E31:E36"/>
    <mergeCell ref="F31:F36"/>
    <mergeCell ref="C21:C22"/>
    <mergeCell ref="D21:D22"/>
    <mergeCell ref="E21:E22"/>
    <mergeCell ref="M21:M22"/>
    <mergeCell ref="K21:K22"/>
    <mergeCell ref="M170:M171"/>
    <mergeCell ref="K121:K123"/>
    <mergeCell ref="M126:M130"/>
    <mergeCell ref="M150:M152"/>
    <mergeCell ref="M121:M123"/>
    <mergeCell ref="J121:J123"/>
    <mergeCell ref="A89:A96"/>
    <mergeCell ref="F121:F122"/>
    <mergeCell ref="F89:F93"/>
    <mergeCell ref="C99:C101"/>
    <mergeCell ref="E104:E105"/>
    <mergeCell ref="A99:A101"/>
    <mergeCell ref="B99:B101"/>
    <mergeCell ref="B104:B109"/>
    <mergeCell ref="A112:A113"/>
    <mergeCell ref="E89:E93"/>
    <mergeCell ref="E121:E122"/>
    <mergeCell ref="A219:C219"/>
    <mergeCell ref="G121:G123"/>
    <mergeCell ref="A121:A123"/>
    <mergeCell ref="E184:E186"/>
    <mergeCell ref="A171:A174"/>
    <mergeCell ref="B131:B133"/>
    <mergeCell ref="G126:G130"/>
    <mergeCell ref="C131:C133"/>
    <mergeCell ref="E126:E130"/>
    <mergeCell ref="L1:M1"/>
    <mergeCell ref="A2:N2"/>
    <mergeCell ref="G6:G10"/>
    <mergeCell ref="D5:F5"/>
    <mergeCell ref="F6:F10"/>
    <mergeCell ref="K5:N5"/>
    <mergeCell ref="N6:N10"/>
    <mergeCell ref="A104:A109"/>
    <mergeCell ref="C5:C10"/>
    <mergeCell ref="G5:J5"/>
    <mergeCell ref="A3:M3"/>
    <mergeCell ref="D6:D10"/>
    <mergeCell ref="K4:N4"/>
    <mergeCell ref="E6:E10"/>
    <mergeCell ref="I6:I10"/>
    <mergeCell ref="H6:H10"/>
    <mergeCell ref="J16:J18"/>
    <mergeCell ref="J21:J22"/>
    <mergeCell ref="M16:M18"/>
    <mergeCell ref="J6:J10"/>
    <mergeCell ref="L6:L10"/>
    <mergeCell ref="K6:K10"/>
    <mergeCell ref="K16:K18"/>
    <mergeCell ref="L16:L18"/>
    <mergeCell ref="L21:L22"/>
    <mergeCell ref="M6:M10"/>
    <mergeCell ref="L104:L105"/>
    <mergeCell ref="L150:L152"/>
    <mergeCell ref="F126:F130"/>
    <mergeCell ref="L144:L148"/>
    <mergeCell ref="K150:K152"/>
    <mergeCell ref="F142:F153"/>
    <mergeCell ref="L126:L130"/>
    <mergeCell ref="G150:G152"/>
    <mergeCell ref="J150:J152"/>
    <mergeCell ref="G144:G148"/>
    <mergeCell ref="D184:D186"/>
    <mergeCell ref="D126:D130"/>
    <mergeCell ref="C205:C210"/>
    <mergeCell ref="A205:A210"/>
    <mergeCell ref="D205:D206"/>
    <mergeCell ref="A177:A178"/>
    <mergeCell ref="D160:D161"/>
    <mergeCell ref="B126:B130"/>
    <mergeCell ref="B205:B210"/>
    <mergeCell ref="C168:C169"/>
    <mergeCell ref="C31:C39"/>
    <mergeCell ref="C89:C96"/>
    <mergeCell ref="D89:D93"/>
    <mergeCell ref="D154:D159"/>
    <mergeCell ref="D121:D122"/>
    <mergeCell ref="A126:A130"/>
    <mergeCell ref="C121:C123"/>
    <mergeCell ref="C126:C130"/>
    <mergeCell ref="C136:C138"/>
    <mergeCell ref="A131:A133"/>
    <mergeCell ref="D76:D79"/>
    <mergeCell ref="C83:C85"/>
    <mergeCell ref="C72:C73"/>
    <mergeCell ref="C76:C80"/>
    <mergeCell ref="B59:B61"/>
    <mergeCell ref="A54:A56"/>
    <mergeCell ref="C54:C56"/>
    <mergeCell ref="A59:A61"/>
    <mergeCell ref="C59:C61"/>
    <mergeCell ref="B54:B56"/>
    <mergeCell ref="B177:B178"/>
    <mergeCell ref="B183:B187"/>
    <mergeCell ref="B168:B169"/>
    <mergeCell ref="A168:A169"/>
    <mergeCell ref="A83:A85"/>
    <mergeCell ref="A5:A10"/>
    <mergeCell ref="A31:A39"/>
    <mergeCell ref="A136:A138"/>
    <mergeCell ref="B5:B10"/>
    <mergeCell ref="B142:B161"/>
    <mergeCell ref="M204:M205"/>
    <mergeCell ref="J204:J205"/>
    <mergeCell ref="F205:F206"/>
    <mergeCell ref="K204:K205"/>
    <mergeCell ref="G182:G186"/>
    <mergeCell ref="A72:A73"/>
    <mergeCell ref="A164:A165"/>
    <mergeCell ref="C164:C165"/>
    <mergeCell ref="A183:A187"/>
    <mergeCell ref="F184:F186"/>
    <mergeCell ref="J176:J177"/>
    <mergeCell ref="F154:F159"/>
    <mergeCell ref="J170:J171"/>
    <mergeCell ref="C171:C174"/>
    <mergeCell ref="H167:H168"/>
    <mergeCell ref="K170:K171"/>
    <mergeCell ref="D164:D165"/>
    <mergeCell ref="G167:G168"/>
    <mergeCell ref="G170:G171"/>
    <mergeCell ref="K167:K168"/>
    <mergeCell ref="G204:G205"/>
    <mergeCell ref="G176:G177"/>
    <mergeCell ref="A212:A217"/>
    <mergeCell ref="L170:L171"/>
    <mergeCell ref="K176:K177"/>
    <mergeCell ref="L176:L177"/>
    <mergeCell ref="C183:C187"/>
    <mergeCell ref="L204:L205"/>
    <mergeCell ref="C216:D216"/>
    <mergeCell ref="E205:E206"/>
  </mergeCells>
  <printOptions/>
  <pageMargins left="0.8267716535433072" right="0.03937007874015748" top="0.15748031496062992" bottom="0.15748031496062992" header="0.31496062992125984" footer="0.31496062992125984"/>
  <pageSetup fitToHeight="0" fitToWidth="1" horizontalDpi="600" verticalDpi="600" orientation="landscape" paperSize="9" scale="56" r:id="rId1"/>
  <rowBreaks count="3" manualBreakCount="3">
    <brk id="43" max="13" man="1"/>
    <brk id="56" max="13" man="1"/>
    <brk id="2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2021-12-02T12:48:18Z</cp:lastPrinted>
  <dcterms:created xsi:type="dcterms:W3CDTF">2014-03-04T07:01:38Z</dcterms:created>
  <dcterms:modified xsi:type="dcterms:W3CDTF">2021-12-02T12:48:40Z</dcterms:modified>
  <cp:category/>
  <cp:version/>
  <cp:contentType/>
  <cp:contentStatus/>
</cp:coreProperties>
</file>